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Documents\01 โครงการต่าง ๆ\ปีงบประมาณ 2567\03 กลุ่มยุทธศาสตร์และสารสนเทศ\15 GD Catalog\ปี 2567\excel\"/>
    </mc:Choice>
  </mc:AlternateContent>
  <xr:revisionPtr revIDLastSave="0" documentId="13_ncr:1_{DA5754DF-6A05-49B6-A56B-3A5ADBA3DD2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7" i="1"/>
  <c r="E3" i="1"/>
  <c r="D7" i="1"/>
  <c r="D6" i="1"/>
  <c r="C7" i="1"/>
  <c r="C6" i="1"/>
  <c r="B22" i="1"/>
  <c r="B7" i="1"/>
  <c r="B6" i="1"/>
</calcChain>
</file>

<file path=xl/sharedStrings.xml><?xml version="1.0" encoding="utf-8"?>
<sst xmlns="http://schemas.openxmlformats.org/spreadsheetml/2006/main" count="34" uniqueCount="34">
  <si>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</si>
  <si>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</si>
  <si>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</si>
  <si>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</si>
  <si>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</si>
  <si>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</si>
  <si>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</si>
  <si>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</si>
  <si>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</si>
  <si>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</si>
  <si>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</si>
  <si>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</si>
  <si>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</si>
  <si>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</si>
  <si>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</si>
  <si>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</si>
  <si>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</si>
  <si>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</si>
  <si>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</si>
  <si>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</si>
  <si>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</si>
  <si>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</si>
  <si>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</si>
  <si>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</si>
  <si>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</si>
  <si>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</si>
  <si>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จังหวัดขอนแก่น</t>
  </si>
  <si>
    <t>61/62</t>
  </si>
  <si>
    <t>62/63</t>
  </si>
  <si>
    <t>63/64</t>
  </si>
  <si>
    <t>64/65</t>
  </si>
  <si>
    <t>65/66</t>
  </si>
  <si>
    <t>66/67</t>
  </si>
  <si>
    <t>ปีการผลิต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</si>
</sst>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44">
    <xf numFmtId="0" fontId="0" fillId="0" borderId="0"/>
    <xf numFmtId="187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5" fillId="7" borderId="8" applyNumberFormat="0" applyAlignment="0" applyProtection="0"/>
    <xf numFmtId="0" fontId="16" fillId="7" borderId="7" applyNumberFormat="0" applyAlignment="0" applyProtection="0"/>
    <xf numFmtId="0" fontId="17" fillId="0" borderId="9" applyNumberFormat="0" applyFill="0" applyAlignment="0" applyProtection="0"/>
    <xf numFmtId="0" fontId="18" fillId="8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</cellStyleXfs>
  <cellXfs count="2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87" fontId="6" fillId="0" borderId="2" xfId="1" applyFont="1" applyBorder="1" applyAlignment="1">
      <alignment horizontal="center" vertical="center" wrapText="1" shrinkToFit="1"/>
    </xf>
    <xf numFmtId="187" fontId="6" fillId="0" borderId="3" xfId="1" applyFont="1" applyBorder="1" applyAlignment="1">
      <alignment horizontal="center" vertical="center" wrapText="1" shrinkToFit="1"/>
    </xf>
    <xf numFmtId="187" fontId="6" fillId="0" borderId="13" xfId="1" applyFont="1" applyBorder="1" applyAlignment="1">
      <alignment horizontal="center" vertical="center" wrapText="1" shrinkToFit="1"/>
    </xf>
    <xf numFmtId="187" fontId="6" fillId="0" borderId="14" xfId="1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 shrinkToFit="1"/>
    </xf>
    <xf numFmtId="187" fontId="6" fillId="0" borderId="16" xfId="1" applyFont="1" applyBorder="1" applyAlignment="1">
      <alignment horizontal="center" vertical="center" wrapText="1" shrinkToFit="1"/>
    </xf>
    <xf numFmtId="187" fontId="6" fillId="0" borderId="17" xfId="1" applyFont="1" applyBorder="1" applyAlignment="1">
      <alignment horizontal="center" vertical="center" wrapText="1" shrinkToFit="1"/>
    </xf>
    <xf numFmtId="187" fontId="2" fillId="0" borderId="15" xfId="1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left"/>
    </xf>
    <xf numFmtId="187" fontId="6" fillId="0" borderId="19" xfId="1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left"/>
    </xf>
    <xf numFmtId="187" fontId="6" fillId="0" borderId="21" xfId="1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left"/>
    </xf>
    <xf numFmtId="187" fontId="6" fillId="0" borderId="23" xfId="1" applyFont="1" applyBorder="1" applyAlignment="1">
      <alignment horizontal="center" vertical="center" wrapText="1" shrinkToFit="1"/>
    </xf>
    <xf numFmtId="187" fontId="6" fillId="0" borderId="24" xfId="1" applyFont="1" applyBorder="1" applyAlignment="1">
      <alignment horizontal="center" vertical="center" wrapText="1" shrinkToFit="1"/>
    </xf>
    <xf numFmtId="187" fontId="6" fillId="0" borderId="25" xfId="1" applyFont="1" applyBorder="1" applyAlignment="1">
      <alignment horizontal="center" vertical="center" wrapText="1" shrinkToFit="1"/>
    </xf>
    <xf numFmtId="187" fontId="6" fillId="0" borderId="26" xfId="1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left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กติ 2" xfId="42" xr:uid="{F5670541-9607-4B36-AF8B-27943D34F7EC}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มายเหตุ 2" xfId="43" xr:uid="{EA9923CB-9FAE-4A90-9A00-D175840717C6}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/>
  </sheetViews>
  <sheetFormatPr defaultColWidth="9.125" defaultRowHeight="21" x14ac:dyDescent="0.2"/>
  <cols>
    <col min="1" max="1" width="12.25" style="1" bestFit="1" customWidth="1"/>
    <col min="2" max="4" width="6.625" style="3" bestFit="1" customWidth="1"/>
    <col min="5" max="6" width="6.625" style="2" bestFit="1" customWidth="1"/>
    <col min="7" max="7" width="7.5" style="2" bestFit="1" customWidth="1"/>
    <col min="8" max="16384" width="9.125" style="2"/>
  </cols>
  <sheetData>
    <row r="1" spans="1:7" x14ac:dyDescent="0.2">
      <c r="A1" s="4" t="s">
        <v>33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</row>
    <row r="2" spans="1:7" x14ac:dyDescent="0.35">
      <c r="A2" s="23" t="s">
        <v>26</v>
      </c>
      <c r="B2" s="9">
        <v>388.81</v>
      </c>
      <c r="C2" s="9">
        <v>352.75</v>
      </c>
      <c r="D2" s="9">
        <v>373.39</v>
      </c>
      <c r="E2" s="9">
        <v>371.46</v>
      </c>
      <c r="F2" s="10">
        <v>388.01</v>
      </c>
      <c r="G2" s="13">
        <v>379.42</v>
      </c>
    </row>
    <row r="3" spans="1:7" x14ac:dyDescent="0.35">
      <c r="A3" s="14" t="s">
        <v>0</v>
      </c>
      <c r="B3" s="7">
        <v>532.52</v>
      </c>
      <c r="C3" s="8">
        <v>409.21</v>
      </c>
      <c r="D3" s="8">
        <v>406.17</v>
      </c>
      <c r="E3" s="8">
        <f>+(455.53+700)/2</f>
        <v>577.76499999999999</v>
      </c>
      <c r="F3" s="11">
        <v>506.57</v>
      </c>
      <c r="G3" s="15">
        <v>403.8</v>
      </c>
    </row>
    <row r="4" spans="1:7" x14ac:dyDescent="0.35">
      <c r="A4" s="16" t="s">
        <v>1</v>
      </c>
      <c r="B4" s="5">
        <v>420.74</v>
      </c>
      <c r="C4" s="6">
        <v>300.08</v>
      </c>
      <c r="D4" s="6">
        <v>350</v>
      </c>
      <c r="E4" s="6">
        <v>360</v>
      </c>
      <c r="F4" s="12">
        <v>350</v>
      </c>
      <c r="G4" s="17">
        <v>350</v>
      </c>
    </row>
    <row r="5" spans="1:7" x14ac:dyDescent="0.35">
      <c r="A5" s="16" t="s">
        <v>2</v>
      </c>
      <c r="B5" s="5">
        <v>381.44</v>
      </c>
      <c r="C5" s="6">
        <v>334.7</v>
      </c>
      <c r="D5" s="6">
        <v>388.24</v>
      </c>
      <c r="E5" s="6">
        <v>360.41</v>
      </c>
      <c r="F5" s="12">
        <v>350</v>
      </c>
      <c r="G5" s="17">
        <v>400</v>
      </c>
    </row>
    <row r="6" spans="1:7" x14ac:dyDescent="0.35">
      <c r="A6" s="16" t="s">
        <v>3</v>
      </c>
      <c r="B6" s="5">
        <f>+(396.52+400)/2</f>
        <v>398.26</v>
      </c>
      <c r="C6" s="6">
        <f>+(300+400)/2</f>
        <v>350</v>
      </c>
      <c r="D6" s="6">
        <f>+(360+380)/2</f>
        <v>370</v>
      </c>
      <c r="E6" s="6">
        <v>355.49</v>
      </c>
      <c r="F6" s="12">
        <v>350.91</v>
      </c>
      <c r="G6" s="17">
        <v>351</v>
      </c>
    </row>
    <row r="7" spans="1:7" x14ac:dyDescent="0.35">
      <c r="A7" s="16" t="s">
        <v>4</v>
      </c>
      <c r="B7" s="5">
        <f>+(389.52+543)/2</f>
        <v>466.26</v>
      </c>
      <c r="C7" s="6">
        <f>+(390.27+500)/2</f>
        <v>445.13499999999999</v>
      </c>
      <c r="D7" s="6">
        <f>+(390.39+522)/2</f>
        <v>456.19499999999999</v>
      </c>
      <c r="E7" s="6">
        <f>+(383.69+576)/2</f>
        <v>479.84500000000003</v>
      </c>
      <c r="F7" s="12">
        <v>386.24</v>
      </c>
      <c r="G7" s="17">
        <v>414.37</v>
      </c>
    </row>
    <row r="8" spans="1:7" x14ac:dyDescent="0.35">
      <c r="A8" s="16" t="s">
        <v>5</v>
      </c>
      <c r="B8" s="5">
        <v>344.84</v>
      </c>
      <c r="C8" s="6">
        <v>340.02</v>
      </c>
      <c r="D8" s="6">
        <v>367.75</v>
      </c>
      <c r="E8" s="6">
        <v>375.88</v>
      </c>
      <c r="F8" s="12">
        <v>363.01</v>
      </c>
      <c r="G8" s="17">
        <v>388.67</v>
      </c>
    </row>
    <row r="9" spans="1:7" x14ac:dyDescent="0.35">
      <c r="A9" s="16" t="s">
        <v>6</v>
      </c>
      <c r="B9" s="5">
        <v>485</v>
      </c>
      <c r="C9" s="6">
        <v>484.94</v>
      </c>
      <c r="D9" s="6">
        <v>471.84</v>
      </c>
      <c r="E9" s="6">
        <v>383.24</v>
      </c>
      <c r="F9" s="12">
        <v>498.56</v>
      </c>
      <c r="G9" s="17">
        <v>451.83</v>
      </c>
    </row>
    <row r="10" spans="1:7" x14ac:dyDescent="0.35">
      <c r="A10" s="16" t="s">
        <v>7</v>
      </c>
      <c r="B10" s="5">
        <v>350</v>
      </c>
      <c r="C10" s="6">
        <v>383.14</v>
      </c>
      <c r="D10" s="6">
        <v>381.51</v>
      </c>
      <c r="E10" s="6">
        <v>389.16</v>
      </c>
      <c r="F10" s="12">
        <v>388.03</v>
      </c>
      <c r="G10" s="17">
        <v>450</v>
      </c>
    </row>
    <row r="11" spans="1:7" x14ac:dyDescent="0.35">
      <c r="A11" s="16" t="s">
        <v>8</v>
      </c>
      <c r="B11" s="5">
        <v>440.63</v>
      </c>
      <c r="C11" s="6">
        <v>250</v>
      </c>
      <c r="D11" s="6">
        <v>400.56</v>
      </c>
      <c r="E11" s="6">
        <v>412.28</v>
      </c>
      <c r="F11" s="12">
        <v>414.91</v>
      </c>
      <c r="G11" s="17">
        <v>406.29</v>
      </c>
    </row>
    <row r="12" spans="1:7" x14ac:dyDescent="0.35">
      <c r="A12" s="16" t="s">
        <v>9</v>
      </c>
      <c r="B12" s="5">
        <v>327.5</v>
      </c>
      <c r="C12" s="6">
        <v>376.12</v>
      </c>
      <c r="D12" s="6">
        <v>367.63</v>
      </c>
      <c r="E12" s="6">
        <v>366.68</v>
      </c>
      <c r="F12" s="12">
        <v>405.46</v>
      </c>
      <c r="G12" s="17">
        <v>387.67</v>
      </c>
    </row>
    <row r="13" spans="1:7" x14ac:dyDescent="0.35">
      <c r="A13" s="16" t="s">
        <v>10</v>
      </c>
      <c r="B13" s="5">
        <v>286.86</v>
      </c>
      <c r="C13" s="6">
        <v>327.05</v>
      </c>
      <c r="D13" s="6">
        <v>354.23</v>
      </c>
      <c r="E13" s="6">
        <v>350</v>
      </c>
      <c r="F13" s="12">
        <v>350</v>
      </c>
      <c r="G13" s="17">
        <v>411</v>
      </c>
    </row>
    <row r="14" spans="1:7" x14ac:dyDescent="0.35">
      <c r="A14" s="16" t="s">
        <v>11</v>
      </c>
      <c r="B14" s="5">
        <v>349.1</v>
      </c>
      <c r="C14" s="6">
        <v>355.22</v>
      </c>
      <c r="D14" s="6">
        <v>357.84</v>
      </c>
      <c r="E14" s="6">
        <v>361.88</v>
      </c>
      <c r="F14" s="12">
        <v>350</v>
      </c>
      <c r="G14" s="17">
        <v>380.91</v>
      </c>
    </row>
    <row r="15" spans="1:7" x14ac:dyDescent="0.35">
      <c r="A15" s="16" t="s">
        <v>12</v>
      </c>
      <c r="B15" s="5">
        <v>325.18</v>
      </c>
      <c r="C15" s="6">
        <v>326.75</v>
      </c>
      <c r="D15" s="6">
        <v>324.54000000000002</v>
      </c>
      <c r="E15" s="6">
        <v>268.22000000000003</v>
      </c>
      <c r="F15" s="12">
        <v>400.09</v>
      </c>
      <c r="G15" s="17">
        <v>381.9</v>
      </c>
    </row>
    <row r="16" spans="1:7" x14ac:dyDescent="0.35">
      <c r="A16" s="16" t="s">
        <v>13</v>
      </c>
      <c r="B16" s="5">
        <v>320</v>
      </c>
      <c r="C16" s="6">
        <v>319.27999999999997</v>
      </c>
      <c r="D16" s="6">
        <v>320</v>
      </c>
      <c r="E16" s="6">
        <v>350</v>
      </c>
      <c r="F16" s="12">
        <v>350</v>
      </c>
      <c r="G16" s="17">
        <v>350</v>
      </c>
    </row>
    <row r="17" spans="1:7" x14ac:dyDescent="0.35">
      <c r="A17" s="16" t="s">
        <v>14</v>
      </c>
      <c r="B17" s="5">
        <v>300</v>
      </c>
      <c r="C17" s="6">
        <v>300</v>
      </c>
      <c r="D17" s="6">
        <v>360</v>
      </c>
      <c r="E17" s="6">
        <v>360.02</v>
      </c>
      <c r="F17" s="12">
        <v>363.18</v>
      </c>
      <c r="G17" s="17">
        <v>350.21</v>
      </c>
    </row>
    <row r="18" spans="1:7" x14ac:dyDescent="0.35">
      <c r="A18" s="16" t="s">
        <v>15</v>
      </c>
      <c r="B18" s="5">
        <v>350.57</v>
      </c>
      <c r="C18" s="6">
        <v>350</v>
      </c>
      <c r="D18" s="6">
        <v>351.56</v>
      </c>
      <c r="E18" s="6">
        <v>350</v>
      </c>
      <c r="F18" s="12">
        <v>350</v>
      </c>
      <c r="G18" s="17">
        <v>368.35</v>
      </c>
    </row>
    <row r="19" spans="1:7" x14ac:dyDescent="0.35">
      <c r="A19" s="16" t="s">
        <v>16</v>
      </c>
      <c r="B19" s="5">
        <v>384.91</v>
      </c>
      <c r="C19" s="6">
        <v>394.27</v>
      </c>
      <c r="D19" s="6">
        <v>400</v>
      </c>
      <c r="E19" s="6">
        <v>406.87</v>
      </c>
      <c r="F19" s="12">
        <v>399.53</v>
      </c>
      <c r="G19" s="17">
        <v>395.02</v>
      </c>
    </row>
    <row r="20" spans="1:7" x14ac:dyDescent="0.35">
      <c r="A20" s="16" t="s">
        <v>17</v>
      </c>
      <c r="B20" s="5">
        <v>367.82</v>
      </c>
      <c r="C20" s="6">
        <v>300</v>
      </c>
      <c r="D20" s="6">
        <v>350</v>
      </c>
      <c r="E20" s="6">
        <v>305.31</v>
      </c>
      <c r="F20" s="12">
        <v>374.51</v>
      </c>
      <c r="G20" s="17">
        <v>353.41</v>
      </c>
    </row>
    <row r="21" spans="1:7" x14ac:dyDescent="0.35">
      <c r="A21" s="16" t="s">
        <v>18</v>
      </c>
      <c r="B21" s="5">
        <v>454.61</v>
      </c>
      <c r="C21" s="6">
        <v>396.71</v>
      </c>
      <c r="D21" s="6">
        <v>424.26</v>
      </c>
      <c r="E21" s="6">
        <f>+(431.64+400)/2</f>
        <v>415.82</v>
      </c>
      <c r="F21" s="12">
        <v>402.96</v>
      </c>
      <c r="G21" s="17">
        <v>380</v>
      </c>
    </row>
    <row r="22" spans="1:7" x14ac:dyDescent="0.35">
      <c r="A22" s="16" t="s">
        <v>19</v>
      </c>
      <c r="B22" s="5">
        <f>+(329.18+432)/2</f>
        <v>380.59000000000003</v>
      </c>
      <c r="C22" s="6">
        <v>329.33</v>
      </c>
      <c r="D22" s="6">
        <v>349.72</v>
      </c>
      <c r="E22" s="6">
        <v>405.85</v>
      </c>
      <c r="F22" s="12">
        <v>366.12</v>
      </c>
      <c r="G22" s="17">
        <v>379.89</v>
      </c>
    </row>
    <row r="23" spans="1:7" x14ac:dyDescent="0.35">
      <c r="A23" s="16" t="s">
        <v>20</v>
      </c>
      <c r="B23" s="5">
        <v>450</v>
      </c>
      <c r="C23" s="6">
        <v>327.42</v>
      </c>
      <c r="D23" s="6">
        <v>508.41</v>
      </c>
      <c r="E23" s="6">
        <v>544.48</v>
      </c>
      <c r="F23" s="12">
        <v>399.94</v>
      </c>
      <c r="G23" s="17">
        <v>405.71</v>
      </c>
    </row>
    <row r="24" spans="1:7" x14ac:dyDescent="0.35">
      <c r="A24" s="16" t="s">
        <v>21</v>
      </c>
      <c r="B24" s="5">
        <v>386.87</v>
      </c>
      <c r="C24" s="6">
        <v>350</v>
      </c>
      <c r="D24" s="6">
        <v>384.47</v>
      </c>
      <c r="E24" s="6">
        <v>349.97</v>
      </c>
      <c r="F24" s="12">
        <v>376.57</v>
      </c>
      <c r="G24" s="17">
        <v>358.46</v>
      </c>
    </row>
    <row r="25" spans="1:7" x14ac:dyDescent="0.35">
      <c r="A25" s="16" t="s">
        <v>22</v>
      </c>
      <c r="B25" s="5">
        <v>350</v>
      </c>
      <c r="C25" s="6">
        <v>321.70999999999998</v>
      </c>
      <c r="D25" s="6">
        <v>324.86</v>
      </c>
      <c r="E25" s="6">
        <v>344.89</v>
      </c>
      <c r="F25" s="12">
        <v>447.15</v>
      </c>
      <c r="G25" s="17">
        <v>350</v>
      </c>
    </row>
    <row r="26" spans="1:7" x14ac:dyDescent="0.35">
      <c r="A26" s="16" t="s">
        <v>23</v>
      </c>
      <c r="B26" s="5">
        <v>326.27</v>
      </c>
      <c r="C26" s="6">
        <v>366.57</v>
      </c>
      <c r="D26" s="6">
        <v>402.51</v>
      </c>
      <c r="E26" s="6">
        <v>415.76</v>
      </c>
      <c r="F26" s="12">
        <v>414.85</v>
      </c>
      <c r="G26" s="17">
        <v>398.48</v>
      </c>
    </row>
    <row r="27" spans="1:7" x14ac:dyDescent="0.35">
      <c r="A27" s="16" t="s">
        <v>24</v>
      </c>
      <c r="B27" s="5">
        <v>358.55</v>
      </c>
      <c r="C27" s="6">
        <v>219.62</v>
      </c>
      <c r="D27" s="6">
        <v>400</v>
      </c>
      <c r="E27" s="6">
        <v>350</v>
      </c>
      <c r="F27" s="12">
        <v>350</v>
      </c>
      <c r="G27" s="17">
        <v>350</v>
      </c>
    </row>
    <row r="28" spans="1:7" x14ac:dyDescent="0.35">
      <c r="A28" s="18" t="s">
        <v>25</v>
      </c>
      <c r="B28" s="19">
        <v>450</v>
      </c>
      <c r="C28" s="20">
        <v>412.41</v>
      </c>
      <c r="D28" s="20">
        <v>400</v>
      </c>
      <c r="E28" s="20">
        <v>400</v>
      </c>
      <c r="F28" s="21">
        <v>400</v>
      </c>
      <c r="G28" s="22">
        <v>381.35</v>
      </c>
    </row>
  </sheetData>
  <printOptions horizontalCentered="1"/>
  <pageMargins left="0.31496062992125984" right="0.31496062992125984" top="0.55118110236220474" bottom="0.35433070866141736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DOAE-0146</cp:lastModifiedBy>
  <cp:lastPrinted>2022-08-30T06:26:46Z</cp:lastPrinted>
  <dcterms:created xsi:type="dcterms:W3CDTF">2021-08-17T06:09:25Z</dcterms:created>
  <dcterms:modified xsi:type="dcterms:W3CDTF">2024-09-10T05:15:23Z</dcterms:modified>
</cp:coreProperties>
</file>