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แผ่นงาน1" sheetId="1" r:id="rId1"/>
  </sheets>
  <externalReferences>
    <externalReference r:id="rId2"/>
  </externalReferences>
  <calcPr calcId="144525"/>
</workbook>
</file>

<file path=xl/comments1.xml><?xml version="1.0" encoding="utf-8"?>
<comments xmlns="http://schemas.openxmlformats.org/spreadsheetml/2006/main">
  <authors>
    <author>วลัยภรณ์ บัวสุวรรณ</author>
  </authors>
  <commentList>
    <comment ref="A3" authorId="0">
      <text>
        <r>
          <rPr>
            <sz val="22"/>
            <rFont val="TH SarabunPSK"/>
            <charset val="134"/>
          </rPr>
          <t xml:space="preserve">ตั้งแต่ 1 ตค.60 ถึง </t>
        </r>
        <r>
          <rPr>
            <u/>
            <sz val="22"/>
            <rFont val="TH SarabunPSK"/>
            <charset val="134"/>
          </rPr>
          <t>...เดือนปัจจุบัน.....</t>
        </r>
      </text>
    </comment>
    <comment ref="C4" authorId="0">
      <text>
        <r>
          <rPr>
            <sz val="24"/>
            <rFont val="TH SarabunPSK"/>
            <charset val="134"/>
          </rPr>
          <t>- ดึง คำขอผู้ยื่น (รายงานที่ 1 กับ 2)
ตั้งแต่ต้นงบประมาณ (1ตค.) ถึง สิ้นเดือนปัจจุบัน
- กรองวันที่ยื่นคำขอ
- เอาข้อมูลวันที่ยื่นคำขอของเดือนปัจจุบันมากรองใส่</t>
        </r>
      </text>
    </comment>
    <comment ref="K4" authorId="0">
      <text>
        <r>
          <rPr>
            <sz val="22"/>
            <rFont val="TH SarabunPSK"/>
            <charset val="134"/>
          </rPr>
          <t>เอาข้อมูลจากจุมม่า</t>
        </r>
      </text>
    </comment>
    <comment ref="E5" authorId="0">
      <text>
        <r>
          <rPr>
            <sz val="22"/>
            <rFont val="TH SarabunPSK"/>
            <charset val="134"/>
          </rPr>
          <t>ยกคำขอ , งดจ่าย</t>
        </r>
      </text>
    </comment>
    <comment ref="F5" authorId="0">
      <text>
        <r>
          <rPr>
            <sz val="22"/>
            <rFont val="TH SarabunPSK"/>
            <charset val="134"/>
          </rPr>
          <t xml:space="preserve">ผล คกก. </t>
        </r>
        <r>
          <rPr>
            <b/>
            <i/>
            <sz val="22"/>
            <rFont val="TH SarabunPSK"/>
            <charset val="134"/>
          </rPr>
          <t>ไม่เอา</t>
        </r>
        <r>
          <rPr>
            <sz val="22"/>
            <rFont val="TH SarabunPSK"/>
            <charset val="134"/>
          </rPr>
          <t xml:space="preserve"> ผล ถอน กับ ชะลอ มารวม</t>
        </r>
      </text>
    </comment>
    <comment ref="G5" authorId="0">
      <text>
        <r>
          <rPr>
            <sz val="22"/>
            <rFont val="TH SarabunPSK"/>
            <charset val="134"/>
          </rPr>
          <t>เอาจำนวนที่จ่าย</t>
        </r>
      </text>
    </comment>
    <comment ref="J5" authorId="0">
      <text>
        <r>
          <rPr>
            <sz val="22"/>
            <rFont val="TH SarabunPSK"/>
            <charset val="134"/>
          </rPr>
          <t>เอาจำนวนที่จ่าย</t>
        </r>
      </text>
    </comment>
    <comment ref="G7" authorId="0">
      <text>
        <r>
          <rPr>
            <sz val="16"/>
            <rFont val="TH SarabunPSK"/>
            <charset val="134"/>
          </rPr>
          <t>จำเลยไม่มีจัดประชุม</t>
        </r>
      </text>
    </comment>
    <comment ref="A46" authorId="0">
      <text>
        <r>
          <rPr>
            <sz val="22"/>
            <rFont val="TH SarabunPSK"/>
            <charset val="134"/>
          </rPr>
          <t>วันที่ของสิ้นเดือน</t>
        </r>
      </text>
    </comment>
  </commentList>
</comments>
</file>

<file path=xl/sharedStrings.xml><?xml version="1.0" encoding="utf-8"?>
<sst xmlns="http://schemas.openxmlformats.org/spreadsheetml/2006/main" count="71" uniqueCount="30">
  <si>
    <t>สรุปการช่วยเหลือทางการเงินแก่ผู้เสียหายและจำเลยในคดีอาญา</t>
  </si>
  <si>
    <t>สำนักงานช่วยเหลือทางการเงินแก่ผู้เสียหายและจำเลยในคดีอาญา กรมคุ้มครองสิทธิและเสรีภาพ</t>
  </si>
  <si>
    <t>ประจำปีงบประมาณ 2567</t>
  </si>
  <si>
    <t>ประจำเดือน</t>
  </si>
  <si>
    <t>ประเภท
ผู้ยื่นคำขอ</t>
  </si>
  <si>
    <t>ผู้มายื่น
คำขอ</t>
  </si>
  <si>
    <t>ผลการพิจารณาคณะกรรมการฯ / คณะอนุกรรมการฯ</t>
  </si>
  <si>
    <t>ผลการพิจารณาจากศาลอุทธรณ์</t>
  </si>
  <si>
    <t>ผลการจ่ายเงิน</t>
  </si>
  <si>
    <t>จ่าย</t>
  </si>
  <si>
    <t>ไม่จ่าย</t>
  </si>
  <si>
    <t>รวม</t>
  </si>
  <si>
    <t>จำนวนเงิน (บาท)</t>
  </si>
  <si>
    <t>จำนวน (ราย)</t>
  </si>
  <si>
    <t>ตุลาคม 2566</t>
  </si>
  <si>
    <t>ผู้เสียหาย</t>
  </si>
  <si>
    <t>จำเลย</t>
  </si>
  <si>
    <t>พฤศจิกายน 2566</t>
  </si>
  <si>
    <t>ธันวาคม 2566</t>
  </si>
  <si>
    <t>มกราคม 2567</t>
  </si>
  <si>
    <t>กุมภาพันธ์ 2567</t>
  </si>
  <si>
    <t>มีนาคม 2567</t>
  </si>
  <si>
    <t>เมษายน 2567</t>
  </si>
  <si>
    <t>พฤษภาคม 2567</t>
  </si>
  <si>
    <t>มิถุนายน 2567</t>
  </si>
  <si>
    <t>กรกฎาคม 2567</t>
  </si>
  <si>
    <t>สิงหาคม 2567</t>
  </si>
  <si>
    <t>กันยายน 2567</t>
  </si>
  <si>
    <t>รวมทั้งสิ้น</t>
  </si>
  <si>
    <t>ที่มา : สำนักงานช่วยเหลือทางการเงินแก่ผู้เสียหายและจำเลยในคดีอาญา</t>
  </si>
</sst>
</file>

<file path=xl/styles.xml><?xml version="1.0" encoding="utf-8"?>
<styleSheet xmlns="http://schemas.openxmlformats.org/spreadsheetml/2006/main">
  <numFmts count="6">
    <numFmt numFmtId="176" formatCode="_-&quot;฿&quot;* #,##0.00_-;\-&quot;฿&quot;* #,##0.00_-;_-&quot;฿&quot;* &quot;-&quot;??_-;_-@_-"/>
    <numFmt numFmtId="177" formatCode="_-&quot;฿&quot;* #,##0_-;\-&quot;฿&quot;* #,##0_-;_-&quot;฿&quot;* &quot;-&quot;_-;_-@_-"/>
    <numFmt numFmtId="178" formatCode="_-* #,##0.00_-;\-* #,##0.00_-;_-* &quot;-&quot;??_-;_-@_-"/>
    <numFmt numFmtId="179" formatCode="_-* #,##0_-;\-* #,##0_-;_-* &quot;-&quot;_-;_-@_-"/>
    <numFmt numFmtId="180" formatCode="_-* #,##0_-;\-* #,##0_-;_-* &quot;-&quot;??_-;_-@_-"/>
    <numFmt numFmtId="181" formatCode="_(* #,##0_);_(* \(#,##0\);_(* &quot;-&quot;??_);_(@_)"/>
  </numFmts>
  <fonts count="28">
    <font>
      <sz val="11"/>
      <color theme="1"/>
      <name val="TH Sarabun PSK"/>
      <charset val="134"/>
      <scheme val="minor"/>
    </font>
    <font>
      <sz val="18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8"/>
      <name val="TH SarabunPSK"/>
      <charset val="134"/>
    </font>
    <font>
      <b/>
      <sz val="14"/>
      <color theme="3"/>
      <name val="TH Sarabun PSK"/>
      <charset val="134"/>
      <scheme val="minor"/>
    </font>
    <font>
      <u/>
      <sz val="14"/>
      <color rgb="FF80008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1"/>
      <color indexed="8"/>
      <name val="Tahoma"/>
      <charset val="134"/>
    </font>
    <font>
      <b/>
      <sz val="14"/>
      <color rgb="FFFFFFFF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24"/>
      <name val="TH SarabunPSK"/>
      <charset val="134"/>
    </font>
    <font>
      <sz val="22"/>
      <name val="TH SarabunPSK"/>
      <charset val="134"/>
    </font>
    <font>
      <b/>
      <i/>
      <sz val="22"/>
      <name val="TH SarabunPSK"/>
      <charset val="134"/>
    </font>
    <font>
      <u/>
      <sz val="22"/>
      <name val="TH SarabunPSK"/>
      <charset val="134"/>
    </font>
    <font>
      <sz val="16"/>
      <name val="TH SarabunPSK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8" fillId="25" borderId="4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0"/>
    <xf numFmtId="0" fontId="7" fillId="7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/>
    <xf numFmtId="178" fontId="1" fillId="0" borderId="0" xfId="2" applyFont="1"/>
    <xf numFmtId="2" fontId="2" fillId="0" borderId="0" xfId="0" applyNumberFormat="1" applyFont="1" applyFill="1" applyAlignment="1" applyProtection="1">
      <alignment horizontal="center" vertical="center"/>
      <protection locked="0"/>
    </xf>
    <xf numFmtId="178" fontId="2" fillId="0" borderId="0" xfId="2" applyFont="1" applyAlignment="1" applyProtection="1">
      <alignment horizontal="center" vertical="center"/>
      <protection locked="0"/>
    </xf>
    <xf numFmtId="2" fontId="2" fillId="2" borderId="1" xfId="48" applyNumberFormat="1" applyFont="1" applyFill="1" applyBorder="1" applyAlignment="1">
      <alignment horizontal="center" vertical="center" wrapText="1"/>
    </xf>
    <xf numFmtId="180" fontId="2" fillId="2" borderId="1" xfId="2" applyNumberFormat="1" applyFont="1" applyFill="1" applyBorder="1" applyAlignment="1">
      <alignment horizontal="center" vertical="center" wrapText="1"/>
    </xf>
    <xf numFmtId="178" fontId="2" fillId="2" borderId="1" xfId="2" applyFont="1" applyFill="1" applyBorder="1" applyAlignment="1" applyProtection="1">
      <alignment horizontal="center" vertical="center" wrapText="1"/>
    </xf>
    <xf numFmtId="180" fontId="2" fillId="2" borderId="1" xfId="2" applyNumberFormat="1" applyFont="1" applyFill="1" applyBorder="1" applyAlignment="1">
      <alignment horizontal="center" vertical="center"/>
    </xf>
    <xf numFmtId="178" fontId="2" fillId="2" borderId="1" xfId="2" applyFont="1" applyFill="1" applyBorder="1" applyAlignment="1">
      <alignment horizontal="center" vertical="center" wrapText="1"/>
    </xf>
    <xf numFmtId="1" fontId="2" fillId="2" borderId="1" xfId="48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180" fontId="1" fillId="0" borderId="1" xfId="2" applyNumberFormat="1" applyFont="1" applyFill="1" applyBorder="1" applyAlignment="1">
      <alignment horizontal="right" vertical="center"/>
    </xf>
    <xf numFmtId="178" fontId="1" fillId="0" borderId="1" xfId="2" applyFont="1" applyFill="1" applyBorder="1" applyAlignment="1">
      <alignment horizontal="right" vertical="center"/>
    </xf>
    <xf numFmtId="181" fontId="2" fillId="0" borderId="1" xfId="2" applyNumberFormat="1" applyFont="1" applyFill="1" applyBorder="1" applyAlignment="1">
      <alignment horizontal="right" vertical="center" indent="1"/>
    </xf>
    <xf numFmtId="2" fontId="2" fillId="3" borderId="1" xfId="0" applyNumberFormat="1" applyFont="1" applyFill="1" applyBorder="1" applyAlignment="1">
      <alignment horizontal="center" vertical="center"/>
    </xf>
    <xf numFmtId="180" fontId="2" fillId="4" borderId="1" xfId="2" applyNumberFormat="1" applyFont="1" applyFill="1" applyBorder="1" applyAlignment="1">
      <alignment horizontal="right" vertical="center"/>
    </xf>
    <xf numFmtId="178" fontId="2" fillId="4" borderId="1" xfId="2" applyFont="1" applyFill="1" applyBorder="1" applyAlignment="1">
      <alignment horizontal="right" vertical="center"/>
    </xf>
    <xf numFmtId="181" fontId="2" fillId="3" borderId="1" xfId="2" applyNumberFormat="1" applyFont="1" applyFill="1" applyBorder="1" applyAlignment="1">
      <alignment horizontal="right" vertical="center"/>
    </xf>
    <xf numFmtId="180" fontId="2" fillId="0" borderId="1" xfId="2" applyNumberFormat="1" applyFont="1" applyFill="1" applyBorder="1" applyAlignment="1">
      <alignment horizontal="right" vertical="center" indent="1"/>
    </xf>
    <xf numFmtId="180" fontId="2" fillId="3" borderId="1" xfId="2" applyNumberFormat="1" applyFont="1" applyFill="1" applyBorder="1" applyAlignment="1">
      <alignment horizontal="right" vertical="center" indent="1"/>
    </xf>
    <xf numFmtId="180" fontId="2" fillId="3" borderId="1" xfId="2" applyNumberFormat="1" applyFont="1" applyFill="1" applyBorder="1" applyAlignment="1">
      <alignment horizontal="right" vertical="center"/>
    </xf>
    <xf numFmtId="179" fontId="2" fillId="3" borderId="1" xfId="2" applyNumberFormat="1" applyFont="1" applyFill="1" applyBorder="1" applyAlignment="1">
      <alignment horizontal="right" vertical="center"/>
    </xf>
    <xf numFmtId="180" fontId="1" fillId="0" borderId="1" xfId="2" applyNumberFormat="1" applyFont="1" applyFill="1" applyBorder="1" applyAlignment="1">
      <alignment horizontal="right" vertical="center" indent="1"/>
    </xf>
    <xf numFmtId="180" fontId="2" fillId="0" borderId="1" xfId="2" applyNumberFormat="1" applyFont="1" applyBorder="1" applyAlignment="1">
      <alignment horizontal="right" vertical="center" indent="1"/>
    </xf>
    <xf numFmtId="2" fontId="2" fillId="2" borderId="1" xfId="0" applyNumberFormat="1" applyFont="1" applyFill="1" applyBorder="1" applyAlignment="1">
      <alignment horizontal="center" vertical="center" wrapText="1"/>
    </xf>
    <xf numFmtId="180" fontId="2" fillId="0" borderId="1" xfId="2" applyNumberFormat="1" applyFont="1" applyBorder="1" applyAlignment="1">
      <alignment horizontal="right" vertical="center"/>
    </xf>
    <xf numFmtId="2" fontId="2" fillId="2" borderId="1" xfId="0" applyNumberFormat="1" applyFont="1" applyFill="1" applyBorder="1" applyAlignment="1">
      <alignment horizontal="center" vertical="center"/>
    </xf>
    <xf numFmtId="180" fontId="2" fillId="2" borderId="1" xfId="2" applyNumberFormat="1" applyFont="1" applyFill="1" applyBorder="1" applyAlignment="1">
      <alignment horizontal="right" vertical="center"/>
    </xf>
    <xf numFmtId="178" fontId="2" fillId="2" borderId="1" xfId="2" applyFont="1" applyFill="1" applyBorder="1" applyAlignment="1">
      <alignment horizontal="right" vertical="center"/>
    </xf>
    <xf numFmtId="2" fontId="2" fillId="0" borderId="0" xfId="0" applyNumberFormat="1" applyFont="1" applyFill="1" applyAlignment="1"/>
    <xf numFmtId="2" fontId="2" fillId="0" borderId="0" xfId="0" applyNumberFormat="1" applyFont="1" applyFill="1" applyAlignment="1">
      <alignment vertical="center"/>
    </xf>
    <xf numFmtId="178" fontId="2" fillId="0" borderId="0" xfId="2" applyFont="1" applyAlignment="1">
      <alignment vertical="center"/>
    </xf>
    <xf numFmtId="2" fontId="3" fillId="0" borderId="0" xfId="0" applyNumberFormat="1" applyFont="1" applyFill="1" applyAlignment="1">
      <alignment vertical="center"/>
    </xf>
    <xf numFmtId="178" fontId="2" fillId="0" borderId="1" xfId="2" applyFont="1" applyFill="1" applyBorder="1" applyAlignment="1">
      <alignment horizontal="right" vertical="center"/>
    </xf>
    <xf numFmtId="178" fontId="2" fillId="3" borderId="1" xfId="2" applyFont="1" applyFill="1" applyBorder="1" applyAlignment="1">
      <alignment horizontal="right" vertical="center"/>
    </xf>
    <xf numFmtId="178" fontId="2" fillId="3" borderId="1" xfId="2" applyFont="1" applyFill="1" applyBorder="1" applyAlignment="1">
      <alignment horizontal="right" vertical="center" indent="1"/>
    </xf>
    <xf numFmtId="178" fontId="2" fillId="0" borderId="1" xfId="2" applyFont="1" applyBorder="1" applyAlignment="1">
      <alignment horizontal="right" vertical="center"/>
    </xf>
    <xf numFmtId="180" fontId="1" fillId="0" borderId="1" xfId="2" applyNumberFormat="1" applyFont="1" applyBorder="1" applyAlignment="1">
      <alignment horizontal="right" vertical="center"/>
    </xf>
    <xf numFmtId="178" fontId="1" fillId="0" borderId="1" xfId="2" applyFont="1" applyBorder="1" applyAlignment="1">
      <alignment horizontal="right" vertical="center"/>
    </xf>
    <xf numFmtId="180" fontId="1" fillId="0" borderId="1" xfId="2" applyNumberFormat="1" applyFont="1" applyBorder="1" applyAlignment="1">
      <alignment horizontal="right" vertical="center" indent="1"/>
    </xf>
    <xf numFmtId="180" fontId="2" fillId="0" borderId="1" xfId="2" applyNumberFormat="1" applyFont="1" applyFill="1" applyBorder="1" applyAlignment="1">
      <alignment horizontal="right" vertical="center"/>
    </xf>
    <xf numFmtId="180" fontId="1" fillId="0" borderId="0" xfId="2" applyNumberFormat="1" applyFont="1"/>
    <xf numFmtId="180" fontId="1" fillId="0" borderId="0" xfId="2" applyNumberFormat="1" applyFont="1" applyAlignment="1">
      <alignment horizontal="center" vertical="center"/>
    </xf>
    <xf numFmtId="180" fontId="1" fillId="0" borderId="0" xfId="0" applyNumberFormat="1" applyFont="1" applyFill="1" applyAlignment="1"/>
  </cellXfs>
  <cellStyles count="50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ปกติ_สรุปรายเดือนตามปีงบ" xfId="48"/>
    <cellStyle name="40% - ส่วนที่ถูกเน้น6" xfId="49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&#3605;&#3634;&#3619;&#3634;&#3591;&#3648;&#3586;&#3637;&#3618;&#3623;%201&#3605;.&#3588;.2566-30&#3585;.&#3618;.256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สรุปภาพรวมรายปี"/>
      <sheetName val="ปีงบ65 กทม._ภูมิภาค"/>
      <sheetName val="ปีงบ 2565"/>
      <sheetName val="รวมปีแนวตั้ง"/>
      <sheetName val="ปีงบ 2567"/>
      <sheetName val="ปีงบ67 กทม._ภูมิภาค"/>
      <sheetName val="สำหรับหยอดผลพิจารณา"/>
      <sheetName val="สำหรับหยอดผู้ยื่น"/>
      <sheetName val="ลงdatacatalog"/>
    </sheetNames>
    <sheetDataSet>
      <sheetData sheetId="0"/>
      <sheetData sheetId="1"/>
      <sheetData sheetId="2"/>
      <sheetData sheetId="3"/>
      <sheetData sheetId="4"/>
      <sheetData sheetId="5">
        <row r="7">
          <cell r="O7">
            <v>1257</v>
          </cell>
          <cell r="P7">
            <v>642</v>
          </cell>
          <cell r="Q7">
            <v>266</v>
          </cell>
          <cell r="R7">
            <v>908</v>
          </cell>
          <cell r="S7">
            <v>29890497.1</v>
          </cell>
        </row>
        <row r="8">
          <cell r="O8">
            <v>30</v>
          </cell>
          <cell r="P8">
            <v>7</v>
          </cell>
          <cell r="Q8">
            <v>28</v>
          </cell>
          <cell r="R8">
            <v>35</v>
          </cell>
          <cell r="S8">
            <v>3624477</v>
          </cell>
        </row>
        <row r="9">
          <cell r="O9">
            <v>1287</v>
          </cell>
          <cell r="P9">
            <v>649</v>
          </cell>
          <cell r="Q9">
            <v>294</v>
          </cell>
          <cell r="R9">
            <v>943</v>
          </cell>
          <cell r="S9">
            <v>33514974.1</v>
          </cell>
        </row>
        <row r="10">
          <cell r="O10">
            <v>1253</v>
          </cell>
          <cell r="P10">
            <v>890</v>
          </cell>
          <cell r="Q10">
            <v>424</v>
          </cell>
          <cell r="R10">
            <v>1314</v>
          </cell>
          <cell r="S10">
            <v>46472926.14</v>
          </cell>
        </row>
        <row r="11">
          <cell r="O11">
            <v>40</v>
          </cell>
          <cell r="P11">
            <v>2</v>
          </cell>
          <cell r="Q11">
            <v>14</v>
          </cell>
          <cell r="R11">
            <v>16</v>
          </cell>
          <cell r="S11">
            <v>274883</v>
          </cell>
        </row>
        <row r="12">
          <cell r="O12">
            <v>1293</v>
          </cell>
          <cell r="P12">
            <v>892</v>
          </cell>
          <cell r="Q12">
            <v>438</v>
          </cell>
          <cell r="R12">
            <v>1330</v>
          </cell>
          <cell r="S12">
            <v>46747809.14</v>
          </cell>
        </row>
        <row r="13">
          <cell r="O13">
            <v>1038</v>
          </cell>
          <cell r="P13">
            <v>872</v>
          </cell>
          <cell r="Q13">
            <v>371</v>
          </cell>
          <cell r="R13">
            <v>1243</v>
          </cell>
          <cell r="S13">
            <v>45115505.3</v>
          </cell>
        </row>
        <row r="14">
          <cell r="O14">
            <v>30</v>
          </cell>
          <cell r="P14">
            <v>8</v>
          </cell>
          <cell r="Q14">
            <v>21</v>
          </cell>
          <cell r="R14">
            <v>29</v>
          </cell>
          <cell r="S14">
            <v>3296903</v>
          </cell>
        </row>
        <row r="15">
          <cell r="O15">
            <v>1068</v>
          </cell>
          <cell r="P15">
            <v>880</v>
          </cell>
          <cell r="Q15">
            <v>392</v>
          </cell>
          <cell r="R15">
            <v>1272</v>
          </cell>
          <cell r="S15">
            <v>48412408.3</v>
          </cell>
        </row>
        <row r="16">
          <cell r="O16">
            <v>1300</v>
          </cell>
          <cell r="P16">
            <v>842</v>
          </cell>
          <cell r="Q16">
            <v>320</v>
          </cell>
          <cell r="R16">
            <v>1162</v>
          </cell>
          <cell r="S16">
            <v>46151631.65</v>
          </cell>
        </row>
        <row r="17">
          <cell r="O17">
            <v>23</v>
          </cell>
          <cell r="P17">
            <v>10</v>
          </cell>
          <cell r="Q17">
            <v>32</v>
          </cell>
          <cell r="R17">
            <v>42</v>
          </cell>
          <cell r="S17">
            <v>2385871</v>
          </cell>
        </row>
        <row r="18">
          <cell r="O18">
            <v>1323</v>
          </cell>
          <cell r="P18">
            <v>852</v>
          </cell>
          <cell r="Q18">
            <v>352</v>
          </cell>
          <cell r="R18">
            <v>1204</v>
          </cell>
          <cell r="S18">
            <v>48537502.65</v>
          </cell>
        </row>
        <row r="19">
          <cell r="O19">
            <v>1299</v>
          </cell>
          <cell r="P19">
            <v>869</v>
          </cell>
          <cell r="Q19">
            <v>354</v>
          </cell>
          <cell r="R19">
            <v>1223</v>
          </cell>
          <cell r="S19">
            <v>46206683.19</v>
          </cell>
        </row>
        <row r="20">
          <cell r="O20">
            <v>20</v>
          </cell>
          <cell r="P20">
            <v>19</v>
          </cell>
          <cell r="Q20">
            <v>20</v>
          </cell>
          <cell r="R20">
            <v>39</v>
          </cell>
          <cell r="S20">
            <v>5469611</v>
          </cell>
        </row>
        <row r="21">
          <cell r="O21">
            <v>1319</v>
          </cell>
          <cell r="P21">
            <v>888</v>
          </cell>
          <cell r="Q21">
            <v>374</v>
          </cell>
          <cell r="R21">
            <v>1262</v>
          </cell>
          <cell r="S21">
            <v>51676294.19</v>
          </cell>
        </row>
        <row r="22">
          <cell r="O22">
            <v>1293</v>
          </cell>
          <cell r="P22">
            <v>830</v>
          </cell>
          <cell r="Q22">
            <v>367</v>
          </cell>
          <cell r="R22">
            <v>1197</v>
          </cell>
          <cell r="S22">
            <v>41450524.3</v>
          </cell>
        </row>
        <row r="23">
          <cell r="O23">
            <v>30</v>
          </cell>
          <cell r="P23">
            <v>7</v>
          </cell>
          <cell r="Q23">
            <v>31</v>
          </cell>
          <cell r="R23">
            <v>38</v>
          </cell>
          <cell r="S23">
            <v>1154322</v>
          </cell>
        </row>
        <row r="24">
          <cell r="O24">
            <v>1323</v>
          </cell>
          <cell r="P24">
            <v>837</v>
          </cell>
          <cell r="Q24">
            <v>398</v>
          </cell>
          <cell r="R24">
            <v>1235</v>
          </cell>
          <cell r="S24">
            <v>42604846.3</v>
          </cell>
        </row>
        <row r="25">
          <cell r="O25">
            <v>1208</v>
          </cell>
          <cell r="P25">
            <v>808</v>
          </cell>
          <cell r="Q25">
            <v>396</v>
          </cell>
          <cell r="R25">
            <v>1204</v>
          </cell>
          <cell r="S25">
            <v>39190008.07</v>
          </cell>
        </row>
        <row r="26">
          <cell r="O26">
            <v>30</v>
          </cell>
          <cell r="P26">
            <v>6</v>
          </cell>
          <cell r="Q26">
            <v>25</v>
          </cell>
          <cell r="R26">
            <v>31</v>
          </cell>
          <cell r="S26">
            <v>1149453</v>
          </cell>
        </row>
        <row r="27">
          <cell r="O27">
            <v>1238</v>
          </cell>
          <cell r="P27">
            <v>814</v>
          </cell>
          <cell r="Q27">
            <v>421</v>
          </cell>
          <cell r="R27">
            <v>1235</v>
          </cell>
          <cell r="S27">
            <v>40339461.07</v>
          </cell>
        </row>
        <row r="28">
          <cell r="O28">
            <v>1195</v>
          </cell>
          <cell r="P28">
            <v>831</v>
          </cell>
          <cell r="Q28">
            <v>311</v>
          </cell>
          <cell r="R28">
            <v>1142</v>
          </cell>
          <cell r="S28">
            <v>40880395.34</v>
          </cell>
        </row>
        <row r="29">
          <cell r="O29">
            <v>28</v>
          </cell>
          <cell r="P29">
            <v>2</v>
          </cell>
          <cell r="Q29">
            <v>6</v>
          </cell>
          <cell r="R29">
            <v>8</v>
          </cell>
          <cell r="S29">
            <v>131155</v>
          </cell>
        </row>
        <row r="30">
          <cell r="O30">
            <v>1223</v>
          </cell>
          <cell r="P30">
            <v>833</v>
          </cell>
          <cell r="Q30">
            <v>317</v>
          </cell>
          <cell r="R30">
            <v>1150</v>
          </cell>
          <cell r="S30">
            <v>41011550.34</v>
          </cell>
        </row>
        <row r="31">
          <cell r="O31">
            <v>1129</v>
          </cell>
          <cell r="P31">
            <v>857</v>
          </cell>
          <cell r="Q31">
            <v>303</v>
          </cell>
          <cell r="R31">
            <v>1160</v>
          </cell>
          <cell r="S31">
            <v>41852921</v>
          </cell>
        </row>
        <row r="32">
          <cell r="O32">
            <v>23</v>
          </cell>
          <cell r="P32">
            <v>0</v>
          </cell>
          <cell r="Q32">
            <v>29</v>
          </cell>
          <cell r="R32">
            <v>29</v>
          </cell>
          <cell r="S32">
            <v>0</v>
          </cell>
        </row>
        <row r="33">
          <cell r="O33">
            <v>1152</v>
          </cell>
          <cell r="P33">
            <v>857</v>
          </cell>
          <cell r="Q33">
            <v>332</v>
          </cell>
          <cell r="R33">
            <v>1189</v>
          </cell>
          <cell r="S33">
            <v>41852921</v>
          </cell>
        </row>
        <row r="34">
          <cell r="O34">
            <v>1126</v>
          </cell>
          <cell r="P34">
            <v>797</v>
          </cell>
          <cell r="Q34">
            <v>316</v>
          </cell>
          <cell r="R34">
            <v>1113</v>
          </cell>
          <cell r="S34">
            <v>42655495.07</v>
          </cell>
        </row>
        <row r="35">
          <cell r="O35">
            <v>31</v>
          </cell>
          <cell r="P35">
            <v>3</v>
          </cell>
          <cell r="Q35">
            <v>21</v>
          </cell>
          <cell r="R35">
            <v>24</v>
          </cell>
          <cell r="S35">
            <v>734753</v>
          </cell>
        </row>
        <row r="36">
          <cell r="O36">
            <v>1157</v>
          </cell>
          <cell r="P36">
            <v>800</v>
          </cell>
          <cell r="Q36">
            <v>337</v>
          </cell>
          <cell r="R36">
            <v>1137</v>
          </cell>
          <cell r="S36">
            <v>43390248.07</v>
          </cell>
        </row>
        <row r="37">
          <cell r="O37">
            <v>1080</v>
          </cell>
          <cell r="P37">
            <v>875</v>
          </cell>
          <cell r="Q37">
            <v>392</v>
          </cell>
          <cell r="R37">
            <v>1267</v>
          </cell>
          <cell r="S37">
            <v>46489794.45</v>
          </cell>
        </row>
        <row r="38">
          <cell r="O38">
            <v>33</v>
          </cell>
          <cell r="P38">
            <v>0</v>
          </cell>
          <cell r="Q38">
            <v>19</v>
          </cell>
          <cell r="R38">
            <v>19</v>
          </cell>
          <cell r="S38">
            <v>0</v>
          </cell>
        </row>
        <row r="39">
          <cell r="O39">
            <v>1113</v>
          </cell>
          <cell r="P39">
            <v>875</v>
          </cell>
          <cell r="Q39">
            <v>411</v>
          </cell>
          <cell r="R39">
            <v>1286</v>
          </cell>
          <cell r="S39">
            <v>46489794.45</v>
          </cell>
        </row>
        <row r="40">
          <cell r="O40">
            <v>1053</v>
          </cell>
          <cell r="P40">
            <v>894</v>
          </cell>
          <cell r="Q40">
            <v>365</v>
          </cell>
          <cell r="R40">
            <v>1259</v>
          </cell>
          <cell r="S40">
            <v>47686546.96</v>
          </cell>
        </row>
        <row r="41">
          <cell r="O41">
            <v>16</v>
          </cell>
          <cell r="P41">
            <v>5</v>
          </cell>
          <cell r="Q41">
            <v>29</v>
          </cell>
          <cell r="R41">
            <v>34</v>
          </cell>
          <cell r="S41">
            <v>795699</v>
          </cell>
        </row>
        <row r="42">
          <cell r="O42">
            <v>1069</v>
          </cell>
          <cell r="P42">
            <v>899</v>
          </cell>
          <cell r="Q42">
            <v>394</v>
          </cell>
          <cell r="R42">
            <v>1293</v>
          </cell>
          <cell r="S42">
            <v>48482245.96</v>
          </cell>
        </row>
        <row r="43">
          <cell r="O43">
            <v>14231</v>
          </cell>
          <cell r="P43">
            <v>10007</v>
          </cell>
          <cell r="Q43">
            <v>4185</v>
          </cell>
          <cell r="R43">
            <v>14192</v>
          </cell>
          <cell r="S43">
            <v>514042928.57</v>
          </cell>
        </row>
        <row r="44">
          <cell r="O44">
            <v>334</v>
          </cell>
          <cell r="P44">
            <v>69</v>
          </cell>
          <cell r="Q44">
            <v>275</v>
          </cell>
          <cell r="R44">
            <v>344</v>
          </cell>
          <cell r="S44">
            <v>19017127</v>
          </cell>
        </row>
        <row r="45">
          <cell r="O45">
            <v>14565</v>
          </cell>
          <cell r="P45">
            <v>10076</v>
          </cell>
          <cell r="Q45">
            <v>4460</v>
          </cell>
          <cell r="R45">
            <v>14536</v>
          </cell>
          <cell r="S45">
            <v>533060055.57</v>
          </cell>
        </row>
        <row r="47">
          <cell r="A47" t="str">
            <v>ข้อมูล ณ วันที่ 2 ตุลาคม 2567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tabSelected="1" zoomScale="40" zoomScaleNormal="40" workbookViewId="0">
      <selection activeCell="G50" sqref="G50"/>
    </sheetView>
  </sheetViews>
  <sheetFormatPr defaultColWidth="8.66666666666667" defaultRowHeight="23"/>
  <cols>
    <col min="1" max="1" width="19.6833333333333" style="1" customWidth="1"/>
    <col min="2" max="2" width="18.4333333333333" style="1" customWidth="1"/>
    <col min="3" max="3" width="14.5666666666667" style="1" customWidth="1"/>
    <col min="4" max="4" width="15.1416666666667" style="1" customWidth="1"/>
    <col min="5" max="5" width="11.5666666666667" style="1" customWidth="1"/>
    <col min="6" max="6" width="12.425" style="1" customWidth="1"/>
    <col min="7" max="7" width="22.2833333333333" style="2" customWidth="1"/>
    <col min="8" max="8" width="11.5583333333333" style="1" customWidth="1"/>
    <col min="9" max="9" width="12.8083333333333" style="1" customWidth="1"/>
    <col min="10" max="10" width="18.75" style="2" customWidth="1"/>
    <col min="11" max="11" width="16.8666666666667" style="1" customWidth="1"/>
    <col min="12" max="12" width="21.25" style="2" customWidth="1"/>
  </cols>
  <sheetData>
    <row r="1" spans="1:12">
      <c r="A1" s="3" t="s">
        <v>0</v>
      </c>
      <c r="B1" s="3"/>
      <c r="C1" s="3"/>
      <c r="D1" s="3"/>
      <c r="E1" s="3"/>
      <c r="F1" s="3"/>
      <c r="G1" s="4"/>
      <c r="H1" s="3"/>
      <c r="I1" s="3"/>
      <c r="J1" s="4"/>
      <c r="K1" s="3"/>
      <c r="L1" s="4"/>
    </row>
    <row r="2" spans="1:12">
      <c r="A2" s="3" t="s">
        <v>1</v>
      </c>
      <c r="B2" s="3"/>
      <c r="C2" s="3"/>
      <c r="D2" s="3"/>
      <c r="E2" s="3"/>
      <c r="F2" s="3"/>
      <c r="G2" s="4"/>
      <c r="H2" s="3"/>
      <c r="I2" s="3"/>
      <c r="J2" s="4"/>
      <c r="K2" s="3"/>
      <c r="L2" s="4"/>
    </row>
    <row r="3" spans="1:12">
      <c r="A3" s="3" t="s">
        <v>2</v>
      </c>
      <c r="B3" s="3"/>
      <c r="C3" s="3"/>
      <c r="D3" s="3"/>
      <c r="E3" s="3"/>
      <c r="F3" s="3"/>
      <c r="G3" s="4"/>
      <c r="H3" s="3"/>
      <c r="I3" s="3"/>
      <c r="J3" s="4"/>
      <c r="K3" s="3"/>
      <c r="L3" s="4"/>
    </row>
    <row r="4" spans="1:12">
      <c r="A4" s="5" t="s">
        <v>3</v>
      </c>
      <c r="B4" s="5" t="s">
        <v>4</v>
      </c>
      <c r="C4" s="6" t="s">
        <v>5</v>
      </c>
      <c r="D4" s="5" t="s">
        <v>6</v>
      </c>
      <c r="E4" s="5"/>
      <c r="F4" s="5"/>
      <c r="G4" s="7"/>
      <c r="H4" s="5" t="s">
        <v>7</v>
      </c>
      <c r="I4" s="5"/>
      <c r="J4" s="7"/>
      <c r="K4" s="5" t="s">
        <v>8</v>
      </c>
      <c r="L4" s="7"/>
    </row>
    <row r="5" spans="1:12">
      <c r="A5" s="5"/>
      <c r="B5" s="5"/>
      <c r="C5" s="8"/>
      <c r="D5" s="8" t="s">
        <v>9</v>
      </c>
      <c r="E5" s="8" t="s">
        <v>10</v>
      </c>
      <c r="F5" s="8" t="s">
        <v>11</v>
      </c>
      <c r="G5" s="9" t="s">
        <v>12</v>
      </c>
      <c r="H5" s="10" t="s">
        <v>9</v>
      </c>
      <c r="I5" s="10" t="s">
        <v>10</v>
      </c>
      <c r="J5" s="9" t="s">
        <v>12</v>
      </c>
      <c r="K5" s="6" t="s">
        <v>13</v>
      </c>
      <c r="L5" s="9" t="s">
        <v>12</v>
      </c>
    </row>
    <row r="6" spans="1:12">
      <c r="A6" s="11" t="s">
        <v>14</v>
      </c>
      <c r="B6" s="12" t="s">
        <v>15</v>
      </c>
      <c r="C6" s="13">
        <f>'[1]ปีงบ67 กทม._ภูมิภาค'!O7</f>
        <v>1257</v>
      </c>
      <c r="D6" s="13">
        <f>'[1]ปีงบ67 กทม._ภูมิภาค'!P7</f>
        <v>642</v>
      </c>
      <c r="E6" s="13">
        <f>'[1]ปีงบ67 กทม._ภูมิภาค'!Q7</f>
        <v>266</v>
      </c>
      <c r="F6" s="13">
        <f>'[1]ปีงบ67 กทม._ภูมิภาค'!R7</f>
        <v>908</v>
      </c>
      <c r="G6" s="14">
        <f>'[1]ปีงบ67 กทม._ภูมิภาค'!S7</f>
        <v>29890497.1</v>
      </c>
      <c r="H6" s="15">
        <v>0</v>
      </c>
      <c r="I6" s="15">
        <v>12</v>
      </c>
      <c r="J6" s="35">
        <v>0</v>
      </c>
      <c r="K6" s="13">
        <v>1339</v>
      </c>
      <c r="L6" s="14">
        <v>55966516.86</v>
      </c>
    </row>
    <row r="7" spans="1:12">
      <c r="A7" s="11"/>
      <c r="B7" s="12" t="s">
        <v>16</v>
      </c>
      <c r="C7" s="13">
        <f>'[1]ปีงบ67 กทม._ภูมิภาค'!O8</f>
        <v>30</v>
      </c>
      <c r="D7" s="13">
        <f>'[1]ปีงบ67 กทม._ภูมิภาค'!P8</f>
        <v>7</v>
      </c>
      <c r="E7" s="13">
        <f>'[1]ปีงบ67 กทม._ภูมิภาค'!Q8</f>
        <v>28</v>
      </c>
      <c r="F7" s="13">
        <f>'[1]ปีงบ67 กทม._ภูมิภาค'!R8</f>
        <v>35</v>
      </c>
      <c r="G7" s="14">
        <f>'[1]ปีงบ67 กทม._ภูมิภาค'!S8</f>
        <v>3624477</v>
      </c>
      <c r="H7" s="15">
        <v>0</v>
      </c>
      <c r="I7" s="15">
        <v>37</v>
      </c>
      <c r="J7" s="35">
        <v>0</v>
      </c>
      <c r="K7" s="13">
        <v>9</v>
      </c>
      <c r="L7" s="14">
        <v>1881919</v>
      </c>
    </row>
    <row r="8" spans="1:12">
      <c r="A8" s="11"/>
      <c r="B8" s="16" t="s">
        <v>11</v>
      </c>
      <c r="C8" s="17">
        <f>'[1]ปีงบ67 กทม._ภูมิภาค'!O9</f>
        <v>1287</v>
      </c>
      <c r="D8" s="17">
        <f>'[1]ปีงบ67 กทม._ภูมิภาค'!P9</f>
        <v>649</v>
      </c>
      <c r="E8" s="17">
        <f>'[1]ปีงบ67 กทม._ภูมิภาค'!Q9</f>
        <v>294</v>
      </c>
      <c r="F8" s="17">
        <f>'[1]ปีงบ67 กทม._ภูมิภาค'!R9</f>
        <v>943</v>
      </c>
      <c r="G8" s="18">
        <f>'[1]ปีงบ67 กทม._ภูมิภาค'!S9</f>
        <v>33514974.1</v>
      </c>
      <c r="H8" s="19">
        <f t="shared" ref="H8:L8" si="0">SUM(H6:H7)</f>
        <v>0</v>
      </c>
      <c r="I8" s="19">
        <f t="shared" si="0"/>
        <v>49</v>
      </c>
      <c r="J8" s="36">
        <f t="shared" si="0"/>
        <v>0</v>
      </c>
      <c r="K8" s="22">
        <f t="shared" si="0"/>
        <v>1348</v>
      </c>
      <c r="L8" s="36">
        <f t="shared" si="0"/>
        <v>57848435.86</v>
      </c>
    </row>
    <row r="9" spans="1:12">
      <c r="A9" s="11" t="s">
        <v>17</v>
      </c>
      <c r="B9" s="12" t="s">
        <v>15</v>
      </c>
      <c r="C9" s="13">
        <f>'[1]ปีงบ67 กทม._ภูมิภาค'!O10</f>
        <v>1253</v>
      </c>
      <c r="D9" s="13">
        <f>'[1]ปีงบ67 กทม._ภูมิภาค'!P10</f>
        <v>890</v>
      </c>
      <c r="E9" s="13">
        <f>'[1]ปีงบ67 กทม._ภูมิภาค'!Q10</f>
        <v>424</v>
      </c>
      <c r="F9" s="13">
        <f>'[1]ปีงบ67 กทม._ภูมิภาค'!R10</f>
        <v>1314</v>
      </c>
      <c r="G9" s="14">
        <f>'[1]ปีงบ67 กทม._ภูมิภาค'!S10</f>
        <v>46472926.14</v>
      </c>
      <c r="H9" s="20">
        <v>0</v>
      </c>
      <c r="I9" s="24">
        <v>2</v>
      </c>
      <c r="J9" s="35">
        <v>0</v>
      </c>
      <c r="K9" s="13">
        <v>953</v>
      </c>
      <c r="L9" s="14">
        <v>52866853.31</v>
      </c>
    </row>
    <row r="10" spans="1:12">
      <c r="A10" s="11"/>
      <c r="B10" s="12" t="s">
        <v>16</v>
      </c>
      <c r="C10" s="13">
        <f>'[1]ปีงบ67 กทม._ภูมิภาค'!O11</f>
        <v>40</v>
      </c>
      <c r="D10" s="13">
        <f>'[1]ปีงบ67 กทม._ภูมิภาค'!P11</f>
        <v>2</v>
      </c>
      <c r="E10" s="13">
        <f>'[1]ปีงบ67 กทม._ภูมิภาค'!Q11</f>
        <v>14</v>
      </c>
      <c r="F10" s="13">
        <f>'[1]ปีงบ67 กทม._ภูมิภาค'!R11</f>
        <v>16</v>
      </c>
      <c r="G10" s="14">
        <f>'[1]ปีงบ67 กทม._ภูมิภาค'!S11</f>
        <v>274883</v>
      </c>
      <c r="H10" s="20">
        <v>0</v>
      </c>
      <c r="I10" s="24">
        <v>4</v>
      </c>
      <c r="J10" s="35">
        <v>0</v>
      </c>
      <c r="K10" s="13">
        <v>6</v>
      </c>
      <c r="L10" s="14">
        <v>2953775</v>
      </c>
    </row>
    <row r="11" spans="1:12">
      <c r="A11" s="11"/>
      <c r="B11" s="16" t="s">
        <v>11</v>
      </c>
      <c r="C11" s="17">
        <f>'[1]ปีงบ67 กทม._ภูมิภาค'!O12</f>
        <v>1293</v>
      </c>
      <c r="D11" s="17">
        <f>'[1]ปีงบ67 กทม._ภูมิภาค'!P12</f>
        <v>892</v>
      </c>
      <c r="E11" s="17">
        <f>'[1]ปีงบ67 กทม._ภูมิภาค'!Q12</f>
        <v>438</v>
      </c>
      <c r="F11" s="17">
        <f>'[1]ปีงบ67 กทม._ภูมิภาค'!R12</f>
        <v>1330</v>
      </c>
      <c r="G11" s="18">
        <f>'[1]ปีงบ67 กทม._ภูมิภาค'!S12</f>
        <v>46747809.14</v>
      </c>
      <c r="H11" s="21">
        <f t="shared" ref="H11:L11" si="1">SUM(H9:H10)</f>
        <v>0</v>
      </c>
      <c r="I11" s="21">
        <f t="shared" si="1"/>
        <v>6</v>
      </c>
      <c r="J11" s="37">
        <f t="shared" si="1"/>
        <v>0</v>
      </c>
      <c r="K11" s="22">
        <f t="shared" si="1"/>
        <v>959</v>
      </c>
      <c r="L11" s="36">
        <f t="shared" si="1"/>
        <v>55820628.31</v>
      </c>
    </row>
    <row r="12" spans="1:12">
      <c r="A12" s="11" t="s">
        <v>18</v>
      </c>
      <c r="B12" s="12" t="s">
        <v>15</v>
      </c>
      <c r="C12" s="13">
        <f>'[1]ปีงบ67 กทม._ภูมิภาค'!O13</f>
        <v>1038</v>
      </c>
      <c r="D12" s="13">
        <f>'[1]ปีงบ67 กทม._ภูมิภาค'!P13</f>
        <v>872</v>
      </c>
      <c r="E12" s="13">
        <f>'[1]ปีงบ67 กทม._ภูมิภาค'!Q13</f>
        <v>371</v>
      </c>
      <c r="F12" s="13">
        <f>'[1]ปีงบ67 กทม._ภูมิภาค'!R13</f>
        <v>1243</v>
      </c>
      <c r="G12" s="14">
        <f>'[1]ปีงบ67 กทม._ภูมิภาค'!S13</f>
        <v>45115505.3</v>
      </c>
      <c r="H12" s="20">
        <v>0</v>
      </c>
      <c r="I12" s="24">
        <v>1</v>
      </c>
      <c r="J12" s="35">
        <v>0</v>
      </c>
      <c r="K12" s="13">
        <v>837</v>
      </c>
      <c r="L12" s="14">
        <v>41884177.5</v>
      </c>
    </row>
    <row r="13" spans="1:12">
      <c r="A13" s="11"/>
      <c r="B13" s="12" t="s">
        <v>16</v>
      </c>
      <c r="C13" s="13">
        <f>'[1]ปีงบ67 กทม._ภูมิภาค'!O14</f>
        <v>30</v>
      </c>
      <c r="D13" s="13">
        <f>'[1]ปีงบ67 กทม._ภูมิภาค'!P14</f>
        <v>8</v>
      </c>
      <c r="E13" s="13">
        <f>'[1]ปีงบ67 กทม._ภูมิภาค'!Q14</f>
        <v>21</v>
      </c>
      <c r="F13" s="13">
        <f>'[1]ปีงบ67 กทม._ภูมิภาค'!R14</f>
        <v>29</v>
      </c>
      <c r="G13" s="14">
        <f>'[1]ปีงบ67 กทม._ภูมิภาค'!S14</f>
        <v>3296903</v>
      </c>
      <c r="H13" s="20">
        <v>0</v>
      </c>
      <c r="I13" s="24">
        <v>2</v>
      </c>
      <c r="J13" s="35">
        <v>0</v>
      </c>
      <c r="K13" s="13">
        <v>2</v>
      </c>
      <c r="L13" s="14">
        <v>876897</v>
      </c>
    </row>
    <row r="14" spans="1:12">
      <c r="A14" s="11"/>
      <c r="B14" s="16" t="s">
        <v>11</v>
      </c>
      <c r="C14" s="17">
        <f>'[1]ปีงบ67 กทม._ภูมิภาค'!O15</f>
        <v>1068</v>
      </c>
      <c r="D14" s="17">
        <f>'[1]ปีงบ67 กทม._ภูมิภาค'!P15</f>
        <v>880</v>
      </c>
      <c r="E14" s="17">
        <f>'[1]ปีงบ67 กทม._ภูมิภาค'!Q15</f>
        <v>392</v>
      </c>
      <c r="F14" s="17">
        <f>'[1]ปีงบ67 กทม._ภูมิภาค'!R15</f>
        <v>1272</v>
      </c>
      <c r="G14" s="18">
        <f>'[1]ปีงบ67 กทม._ภูมิภาค'!S15</f>
        <v>48412408.3</v>
      </c>
      <c r="H14" s="22">
        <f t="shared" ref="H14:L14" si="2">SUM(H12:H13)</f>
        <v>0</v>
      </c>
      <c r="I14" s="22">
        <f t="shared" si="2"/>
        <v>3</v>
      </c>
      <c r="J14" s="36">
        <f t="shared" si="2"/>
        <v>0</v>
      </c>
      <c r="K14" s="22">
        <f t="shared" si="2"/>
        <v>839</v>
      </c>
      <c r="L14" s="36">
        <f t="shared" si="2"/>
        <v>42761074.5</v>
      </c>
    </row>
    <row r="15" spans="1:12">
      <c r="A15" s="11" t="s">
        <v>19</v>
      </c>
      <c r="B15" s="12" t="s">
        <v>15</v>
      </c>
      <c r="C15" s="13">
        <f>'[1]ปีงบ67 กทม._ภูมิภาค'!O16</f>
        <v>1300</v>
      </c>
      <c r="D15" s="13">
        <f>'[1]ปีงบ67 กทม._ภูมิภาค'!P16</f>
        <v>842</v>
      </c>
      <c r="E15" s="13">
        <f>'[1]ปีงบ67 กทม._ภูมิภาค'!Q16</f>
        <v>320</v>
      </c>
      <c r="F15" s="13">
        <f>'[1]ปีงบ67 กทม._ภูมิภาค'!R16</f>
        <v>1162</v>
      </c>
      <c r="G15" s="14">
        <f>'[1]ปีงบ67 กทม._ภูมิภาค'!S16</f>
        <v>46151631.65</v>
      </c>
      <c r="H15" s="20">
        <v>0</v>
      </c>
      <c r="I15" s="20">
        <v>0</v>
      </c>
      <c r="J15" s="35">
        <v>0</v>
      </c>
      <c r="K15" s="13">
        <v>848</v>
      </c>
      <c r="L15" s="14">
        <v>43393370.24</v>
      </c>
    </row>
    <row r="16" spans="1:12">
      <c r="A16" s="11"/>
      <c r="B16" s="12" t="s">
        <v>16</v>
      </c>
      <c r="C16" s="13">
        <f>'[1]ปีงบ67 กทม._ภูมิภาค'!O17</f>
        <v>23</v>
      </c>
      <c r="D16" s="13">
        <f>'[1]ปีงบ67 กทม._ภูมิภาค'!P17</f>
        <v>10</v>
      </c>
      <c r="E16" s="13">
        <f>'[1]ปีงบ67 กทม._ภูมิภาค'!Q17</f>
        <v>32</v>
      </c>
      <c r="F16" s="13">
        <f>'[1]ปีงบ67 กทม._ภูมิภาค'!R17</f>
        <v>42</v>
      </c>
      <c r="G16" s="14">
        <f>'[1]ปีงบ67 กทม._ภูมิภาค'!S17</f>
        <v>2385871</v>
      </c>
      <c r="H16" s="20">
        <v>0</v>
      </c>
      <c r="I16" s="24">
        <v>6</v>
      </c>
      <c r="J16" s="35">
        <v>0</v>
      </c>
      <c r="K16" s="13">
        <v>8</v>
      </c>
      <c r="L16" s="14">
        <v>3180259</v>
      </c>
    </row>
    <row r="17" spans="1:12">
      <c r="A17" s="11"/>
      <c r="B17" s="16" t="s">
        <v>11</v>
      </c>
      <c r="C17" s="17">
        <f>'[1]ปีงบ67 กทม._ภูมิภาค'!O18</f>
        <v>1323</v>
      </c>
      <c r="D17" s="17">
        <f>'[1]ปีงบ67 กทม._ภูมิภาค'!P18</f>
        <v>852</v>
      </c>
      <c r="E17" s="17">
        <f>'[1]ปีงบ67 กทม._ภูมิภาค'!Q18</f>
        <v>352</v>
      </c>
      <c r="F17" s="17">
        <f>'[1]ปีงบ67 กทม._ภูมิภาค'!R18</f>
        <v>1204</v>
      </c>
      <c r="G17" s="18">
        <f>'[1]ปีงบ67 กทม._ภูมิภาค'!S18</f>
        <v>48537502.65</v>
      </c>
      <c r="H17" s="23">
        <f t="shared" ref="H17:L17" si="3">SUM(H15:H16)</f>
        <v>0</v>
      </c>
      <c r="I17" s="23">
        <f t="shared" si="3"/>
        <v>6</v>
      </c>
      <c r="J17" s="36">
        <f t="shared" si="3"/>
        <v>0</v>
      </c>
      <c r="K17" s="22">
        <f t="shared" si="3"/>
        <v>856</v>
      </c>
      <c r="L17" s="36">
        <f t="shared" si="3"/>
        <v>46573629.24</v>
      </c>
    </row>
    <row r="18" spans="1:12">
      <c r="A18" s="11" t="s">
        <v>20</v>
      </c>
      <c r="B18" s="12" t="s">
        <v>15</v>
      </c>
      <c r="C18" s="13">
        <f>'[1]ปีงบ67 กทม._ภูมิภาค'!O19</f>
        <v>1299</v>
      </c>
      <c r="D18" s="13">
        <f>'[1]ปีงบ67 กทม._ภูมิภาค'!P19</f>
        <v>869</v>
      </c>
      <c r="E18" s="13">
        <f>'[1]ปีงบ67 กทม._ภูมิภาค'!Q19</f>
        <v>354</v>
      </c>
      <c r="F18" s="13">
        <f>'[1]ปีงบ67 กทม._ภูมิภาค'!R19</f>
        <v>1223</v>
      </c>
      <c r="G18" s="14">
        <f>'[1]ปีงบ67 กทม._ภูมิภาค'!S19</f>
        <v>46206683.19</v>
      </c>
      <c r="H18" s="20">
        <v>0</v>
      </c>
      <c r="I18" s="20">
        <v>0</v>
      </c>
      <c r="J18" s="35">
        <v>0</v>
      </c>
      <c r="K18" s="13">
        <v>797</v>
      </c>
      <c r="L18" s="14">
        <v>44176134.03</v>
      </c>
    </row>
    <row r="19" spans="1:12">
      <c r="A19" s="11"/>
      <c r="B19" s="12" t="s">
        <v>16</v>
      </c>
      <c r="C19" s="13">
        <f>'[1]ปีงบ67 กทม._ภูมิภาค'!O20</f>
        <v>20</v>
      </c>
      <c r="D19" s="13">
        <f>'[1]ปีงบ67 กทม._ภูมิภาค'!P20</f>
        <v>19</v>
      </c>
      <c r="E19" s="13">
        <f>'[1]ปีงบ67 กทม._ภูมิภาค'!Q20</f>
        <v>20</v>
      </c>
      <c r="F19" s="13">
        <f>'[1]ปีงบ67 กทม._ภูมิภาค'!R20</f>
        <v>39</v>
      </c>
      <c r="G19" s="14">
        <f>'[1]ปีงบ67 กทม._ภูมิภาค'!S20</f>
        <v>5469611</v>
      </c>
      <c r="H19" s="20">
        <v>0</v>
      </c>
      <c r="I19" s="24">
        <v>2</v>
      </c>
      <c r="J19" s="35">
        <v>0</v>
      </c>
      <c r="K19" s="13">
        <v>5</v>
      </c>
      <c r="L19" s="14">
        <v>1031084</v>
      </c>
    </row>
    <row r="20" spans="1:12">
      <c r="A20" s="11"/>
      <c r="B20" s="16" t="s">
        <v>11</v>
      </c>
      <c r="C20" s="17">
        <f>'[1]ปีงบ67 กทม._ภูมิภาค'!O21</f>
        <v>1319</v>
      </c>
      <c r="D20" s="17">
        <f>'[1]ปีงบ67 กทม._ภูมิภาค'!P21</f>
        <v>888</v>
      </c>
      <c r="E20" s="17">
        <f>'[1]ปีงบ67 กทม._ภูมิภาค'!Q21</f>
        <v>374</v>
      </c>
      <c r="F20" s="17">
        <f>'[1]ปีงบ67 กทม._ภูมิภาค'!R21</f>
        <v>1262</v>
      </c>
      <c r="G20" s="18">
        <f>'[1]ปีงบ67 กทม._ภูมิภาค'!S21</f>
        <v>51676294.19</v>
      </c>
      <c r="H20" s="22">
        <f t="shared" ref="H20:L20" si="4">SUM(H18:H19)</f>
        <v>0</v>
      </c>
      <c r="I20" s="22">
        <f t="shared" si="4"/>
        <v>2</v>
      </c>
      <c r="J20" s="36">
        <f t="shared" si="4"/>
        <v>0</v>
      </c>
      <c r="K20" s="22">
        <f t="shared" si="4"/>
        <v>802</v>
      </c>
      <c r="L20" s="36">
        <f t="shared" si="4"/>
        <v>45207218.03</v>
      </c>
    </row>
    <row r="21" spans="1:12">
      <c r="A21" s="11" t="s">
        <v>21</v>
      </c>
      <c r="B21" s="12" t="s">
        <v>15</v>
      </c>
      <c r="C21" s="13">
        <f>'[1]ปีงบ67 กทม._ภูมิภาค'!O22</f>
        <v>1293</v>
      </c>
      <c r="D21" s="13">
        <f>'[1]ปีงบ67 กทม._ภูมิภาค'!P22</f>
        <v>830</v>
      </c>
      <c r="E21" s="13">
        <f>'[1]ปีงบ67 กทม._ภูมิภาค'!Q22</f>
        <v>367</v>
      </c>
      <c r="F21" s="13">
        <f>'[1]ปีงบ67 กทม._ภูมิภาค'!R22</f>
        <v>1197</v>
      </c>
      <c r="G21" s="14">
        <f>'[1]ปีงบ67 กทม._ภูมิภาค'!S22</f>
        <v>41450524.3</v>
      </c>
      <c r="H21" s="20">
        <v>0</v>
      </c>
      <c r="I21" s="20">
        <v>0</v>
      </c>
      <c r="J21" s="35">
        <v>0</v>
      </c>
      <c r="K21" s="13">
        <v>323</v>
      </c>
      <c r="L21" s="14">
        <v>17487057.06</v>
      </c>
    </row>
    <row r="22" spans="1:12">
      <c r="A22" s="11"/>
      <c r="B22" s="12" t="s">
        <v>16</v>
      </c>
      <c r="C22" s="13">
        <f>'[1]ปีงบ67 กทม._ภูมิภาค'!O23</f>
        <v>30</v>
      </c>
      <c r="D22" s="13">
        <f>'[1]ปีงบ67 กทม._ภูมิภาค'!P23</f>
        <v>7</v>
      </c>
      <c r="E22" s="13">
        <f>'[1]ปีงบ67 กทม._ภูมิภาค'!Q23</f>
        <v>31</v>
      </c>
      <c r="F22" s="13">
        <f>'[1]ปีงบ67 กทม._ภูมิภาค'!R23</f>
        <v>38</v>
      </c>
      <c r="G22" s="14">
        <f>'[1]ปีงบ67 กทม._ภูมิภาค'!S23</f>
        <v>1154322</v>
      </c>
      <c r="H22" s="20">
        <v>0</v>
      </c>
      <c r="I22" s="24">
        <v>1</v>
      </c>
      <c r="J22" s="35">
        <v>0</v>
      </c>
      <c r="K22" s="13">
        <v>4</v>
      </c>
      <c r="L22" s="14">
        <v>968557</v>
      </c>
    </row>
    <row r="23" spans="1:12">
      <c r="A23" s="11"/>
      <c r="B23" s="16" t="s">
        <v>11</v>
      </c>
      <c r="C23" s="17">
        <f>'[1]ปีงบ67 กทม._ภูมิภาค'!O24</f>
        <v>1323</v>
      </c>
      <c r="D23" s="17">
        <f>'[1]ปีงบ67 กทม._ภูมิภาค'!P24</f>
        <v>837</v>
      </c>
      <c r="E23" s="17">
        <f>'[1]ปีงบ67 กทม._ภูมิภาค'!Q24</f>
        <v>398</v>
      </c>
      <c r="F23" s="17">
        <f>'[1]ปีงบ67 กทม._ภูมิภาค'!R24</f>
        <v>1235</v>
      </c>
      <c r="G23" s="18">
        <f>'[1]ปีงบ67 กทม._ภูมิภาค'!S24</f>
        <v>42604846.3</v>
      </c>
      <c r="H23" s="22">
        <f t="shared" ref="H23:L23" si="5">SUM(H21:H22)</f>
        <v>0</v>
      </c>
      <c r="I23" s="22">
        <f t="shared" si="5"/>
        <v>1</v>
      </c>
      <c r="J23" s="36">
        <f t="shared" si="5"/>
        <v>0</v>
      </c>
      <c r="K23" s="22">
        <f t="shared" si="5"/>
        <v>327</v>
      </c>
      <c r="L23" s="36">
        <f t="shared" si="5"/>
        <v>18455614.06</v>
      </c>
    </row>
    <row r="24" spans="1:12">
      <c r="A24" s="11" t="s">
        <v>22</v>
      </c>
      <c r="B24" s="12" t="s">
        <v>15</v>
      </c>
      <c r="C24" s="13">
        <f>'[1]ปีงบ67 กทม._ภูมิภาค'!O25</f>
        <v>1208</v>
      </c>
      <c r="D24" s="13">
        <f>'[1]ปีงบ67 กทม._ภูมิภาค'!P25</f>
        <v>808</v>
      </c>
      <c r="E24" s="13">
        <f>'[1]ปีงบ67 กทม._ภูมิภาค'!Q25</f>
        <v>396</v>
      </c>
      <c r="F24" s="13">
        <f>'[1]ปีงบ67 กทม._ภูมิภาค'!R25</f>
        <v>1204</v>
      </c>
      <c r="G24" s="14">
        <f>'[1]ปีงบ67 กทม._ภูมิภาค'!S25</f>
        <v>39190008.07</v>
      </c>
      <c r="H24" s="20">
        <v>0</v>
      </c>
      <c r="I24" s="20">
        <v>0</v>
      </c>
      <c r="J24" s="35">
        <v>0</v>
      </c>
      <c r="K24" s="13">
        <v>1114</v>
      </c>
      <c r="L24" s="14">
        <v>55277181.2</v>
      </c>
    </row>
    <row r="25" spans="1:12">
      <c r="A25" s="11"/>
      <c r="B25" s="12" t="s">
        <v>16</v>
      </c>
      <c r="C25" s="13">
        <f>'[1]ปีงบ67 กทม._ภูมิภาค'!O26</f>
        <v>30</v>
      </c>
      <c r="D25" s="13">
        <f>'[1]ปีงบ67 กทม._ภูมิภาค'!P26</f>
        <v>6</v>
      </c>
      <c r="E25" s="13">
        <f>'[1]ปีงบ67 กทม._ภูมิภาค'!Q26</f>
        <v>25</v>
      </c>
      <c r="F25" s="13">
        <f>'[1]ปีงบ67 กทม._ภูมิภาค'!R26</f>
        <v>31</v>
      </c>
      <c r="G25" s="14">
        <f>'[1]ปีงบ67 กทม._ภูมิภาค'!S26</f>
        <v>1149453</v>
      </c>
      <c r="H25" s="20">
        <v>0</v>
      </c>
      <c r="I25" s="24">
        <v>3</v>
      </c>
      <c r="J25" s="35">
        <v>0</v>
      </c>
      <c r="K25" s="13">
        <v>24</v>
      </c>
      <c r="L25" s="14">
        <v>6182909</v>
      </c>
    </row>
    <row r="26" spans="1:12">
      <c r="A26" s="11"/>
      <c r="B26" s="16" t="s">
        <v>11</v>
      </c>
      <c r="C26" s="17">
        <f>'[1]ปีงบ67 กทม._ภูมิภาค'!O27</f>
        <v>1238</v>
      </c>
      <c r="D26" s="17">
        <f>'[1]ปีงบ67 กทม._ภูมิภาค'!P27</f>
        <v>814</v>
      </c>
      <c r="E26" s="17">
        <f>'[1]ปีงบ67 กทม._ภูมิภาค'!Q27</f>
        <v>421</v>
      </c>
      <c r="F26" s="17">
        <f>'[1]ปีงบ67 กทม._ภูมิภาค'!R27</f>
        <v>1235</v>
      </c>
      <c r="G26" s="18">
        <f>'[1]ปีงบ67 กทม._ภูมิภาค'!S27</f>
        <v>40339461.07</v>
      </c>
      <c r="H26" s="22">
        <f t="shared" ref="H26:L26" si="6">SUM(H24:H25)</f>
        <v>0</v>
      </c>
      <c r="I26" s="22">
        <f t="shared" si="6"/>
        <v>3</v>
      </c>
      <c r="J26" s="36">
        <f t="shared" si="6"/>
        <v>0</v>
      </c>
      <c r="K26" s="22">
        <f t="shared" si="6"/>
        <v>1138</v>
      </c>
      <c r="L26" s="36">
        <f t="shared" si="6"/>
        <v>61460090.2</v>
      </c>
    </row>
    <row r="27" spans="1:12">
      <c r="A27" s="11" t="s">
        <v>23</v>
      </c>
      <c r="B27" s="12" t="s">
        <v>15</v>
      </c>
      <c r="C27" s="13">
        <f>'[1]ปีงบ67 กทม._ภูมิภาค'!O28</f>
        <v>1195</v>
      </c>
      <c r="D27" s="13">
        <f>'[1]ปีงบ67 กทม._ภูมิภาค'!P28</f>
        <v>831</v>
      </c>
      <c r="E27" s="13">
        <f>'[1]ปีงบ67 กทม._ภูมิภาค'!Q28</f>
        <v>311</v>
      </c>
      <c r="F27" s="13">
        <f>'[1]ปีงบ67 กทม._ภูมิภาค'!R28</f>
        <v>1142</v>
      </c>
      <c r="G27" s="14">
        <f>'[1]ปีงบ67 กทม._ภูมิภาค'!S28</f>
        <v>40880395.34</v>
      </c>
      <c r="H27" s="24">
        <v>1</v>
      </c>
      <c r="I27" s="20">
        <v>0</v>
      </c>
      <c r="J27" s="14">
        <v>143173</v>
      </c>
      <c r="K27" s="13">
        <v>1006</v>
      </c>
      <c r="L27" s="14">
        <v>51751564.45</v>
      </c>
    </row>
    <row r="28" spans="1:12">
      <c r="A28" s="11"/>
      <c r="B28" s="12" t="s">
        <v>16</v>
      </c>
      <c r="C28" s="13">
        <f>'[1]ปีงบ67 กทม._ภูมิภาค'!O29</f>
        <v>28</v>
      </c>
      <c r="D28" s="13">
        <f>'[1]ปีงบ67 กทม._ภูมิภาค'!P29</f>
        <v>2</v>
      </c>
      <c r="E28" s="13">
        <f>'[1]ปีงบ67 กทม._ภูมิภาค'!Q29</f>
        <v>6</v>
      </c>
      <c r="F28" s="13">
        <f>'[1]ปีงบ67 กทม._ภูมิภาค'!R29</f>
        <v>8</v>
      </c>
      <c r="G28" s="14">
        <f>'[1]ปีงบ67 กทม._ภูมิภาค'!S29</f>
        <v>131155</v>
      </c>
      <c r="H28" s="20">
        <v>0</v>
      </c>
      <c r="I28" s="24">
        <v>2</v>
      </c>
      <c r="J28" s="35">
        <v>0</v>
      </c>
      <c r="K28" s="13">
        <v>5</v>
      </c>
      <c r="L28" s="14">
        <v>1364581</v>
      </c>
    </row>
    <row r="29" spans="1:12">
      <c r="A29" s="11"/>
      <c r="B29" s="16" t="s">
        <v>11</v>
      </c>
      <c r="C29" s="17">
        <f>'[1]ปีงบ67 กทม._ภูมิภาค'!O30</f>
        <v>1223</v>
      </c>
      <c r="D29" s="17">
        <f>'[1]ปีงบ67 กทม._ภูมิภาค'!P30</f>
        <v>833</v>
      </c>
      <c r="E29" s="17">
        <f>'[1]ปีงบ67 กทม._ภูมิภาค'!Q30</f>
        <v>317</v>
      </c>
      <c r="F29" s="17">
        <f>'[1]ปีงบ67 กทม._ภูมิภาค'!R30</f>
        <v>1150</v>
      </c>
      <c r="G29" s="18">
        <f>'[1]ปีงบ67 กทม._ภูมิภาค'!S30</f>
        <v>41011550.34</v>
      </c>
      <c r="H29" s="21">
        <f t="shared" ref="H29:L29" si="7">SUM(H27:H28)</f>
        <v>1</v>
      </c>
      <c r="I29" s="21">
        <f t="shared" si="7"/>
        <v>2</v>
      </c>
      <c r="J29" s="37">
        <f t="shared" si="7"/>
        <v>143173</v>
      </c>
      <c r="K29" s="22">
        <f t="shared" si="7"/>
        <v>1011</v>
      </c>
      <c r="L29" s="36">
        <f t="shared" si="7"/>
        <v>53116145.45</v>
      </c>
    </row>
    <row r="30" spans="1:12">
      <c r="A30" s="11" t="s">
        <v>24</v>
      </c>
      <c r="B30" s="12" t="s">
        <v>15</v>
      </c>
      <c r="C30" s="13">
        <f>'[1]ปีงบ67 กทม._ภูมิภาค'!O31</f>
        <v>1129</v>
      </c>
      <c r="D30" s="13">
        <f>'[1]ปีงบ67 กทม._ภูมิภาค'!P31</f>
        <v>857</v>
      </c>
      <c r="E30" s="13">
        <f>'[1]ปีงบ67 กทม._ภูมิภาค'!Q31</f>
        <v>303</v>
      </c>
      <c r="F30" s="13">
        <f>'[1]ปีงบ67 กทม._ภูมิภาค'!R31</f>
        <v>1160</v>
      </c>
      <c r="G30" s="14">
        <f>'[1]ปีงบ67 กทม._ภูมิภาค'!S31</f>
        <v>41852921</v>
      </c>
      <c r="H30" s="25">
        <v>0</v>
      </c>
      <c r="I30" s="25">
        <v>0</v>
      </c>
      <c r="J30" s="38">
        <v>0</v>
      </c>
      <c r="K30" s="39">
        <v>372</v>
      </c>
      <c r="L30" s="40">
        <v>18142203.35</v>
      </c>
    </row>
    <row r="31" spans="1:12">
      <c r="A31" s="11"/>
      <c r="B31" s="12" t="s">
        <v>16</v>
      </c>
      <c r="C31" s="13">
        <f>'[1]ปีงบ67 กทม._ภูมิภาค'!O32</f>
        <v>23</v>
      </c>
      <c r="D31" s="13">
        <f>'[1]ปีงบ67 กทม._ภูมิภาค'!P32</f>
        <v>0</v>
      </c>
      <c r="E31" s="13">
        <f>'[1]ปีงบ67 กทม._ภูมิภาค'!Q32</f>
        <v>29</v>
      </c>
      <c r="F31" s="13">
        <f>'[1]ปีงบ67 กทม._ภูมิภาค'!R32</f>
        <v>29</v>
      </c>
      <c r="G31" s="14">
        <f>'[1]ปีงบ67 กทม._ภูมิภาค'!S32</f>
        <v>0</v>
      </c>
      <c r="H31" s="25">
        <v>0</v>
      </c>
      <c r="I31" s="41">
        <v>2</v>
      </c>
      <c r="J31" s="38">
        <v>0</v>
      </c>
      <c r="K31" s="39">
        <v>4</v>
      </c>
      <c r="L31" s="40">
        <v>614961</v>
      </c>
    </row>
    <row r="32" spans="1:12">
      <c r="A32" s="11"/>
      <c r="B32" s="16" t="s">
        <v>11</v>
      </c>
      <c r="C32" s="17">
        <f>'[1]ปีงบ67 กทม._ภูมิภาค'!O33</f>
        <v>1152</v>
      </c>
      <c r="D32" s="17">
        <f>'[1]ปีงบ67 กทม._ภูมิภาค'!P33</f>
        <v>857</v>
      </c>
      <c r="E32" s="17">
        <f>'[1]ปีงบ67 กทม._ภูมิภาค'!Q33</f>
        <v>332</v>
      </c>
      <c r="F32" s="17">
        <f>'[1]ปีงบ67 กทม._ภูมิภาค'!R33</f>
        <v>1189</v>
      </c>
      <c r="G32" s="18">
        <f>'[1]ปีงบ67 กทม._ภูมิภาค'!S33</f>
        <v>41852921</v>
      </c>
      <c r="H32" s="21">
        <f t="shared" ref="H32:L32" si="8">SUM(H30:H31)</f>
        <v>0</v>
      </c>
      <c r="I32" s="21">
        <f t="shared" si="8"/>
        <v>2</v>
      </c>
      <c r="J32" s="21">
        <f t="shared" si="8"/>
        <v>0</v>
      </c>
      <c r="K32" s="21">
        <f t="shared" si="8"/>
        <v>376</v>
      </c>
      <c r="L32" s="37">
        <f t="shared" si="8"/>
        <v>18757164.35</v>
      </c>
    </row>
    <row r="33" spans="1:12">
      <c r="A33" s="11" t="s">
        <v>25</v>
      </c>
      <c r="B33" s="12" t="s">
        <v>15</v>
      </c>
      <c r="C33" s="13">
        <f>'[1]ปีงบ67 กทม._ภูมิภาค'!O34</f>
        <v>1126</v>
      </c>
      <c r="D33" s="13">
        <f>'[1]ปีงบ67 กทม._ภูมิภาค'!P34</f>
        <v>797</v>
      </c>
      <c r="E33" s="13">
        <f>'[1]ปีงบ67 กทม._ภูมิภาค'!Q34</f>
        <v>316</v>
      </c>
      <c r="F33" s="13">
        <f>'[1]ปีงบ67 กทม._ภูมิภาค'!R34</f>
        <v>1113</v>
      </c>
      <c r="G33" s="14">
        <f>'[1]ปีงบ67 กทม._ภูมิภาค'!S34</f>
        <v>42655495.07</v>
      </c>
      <c r="H33" s="24">
        <v>1</v>
      </c>
      <c r="I33" s="24">
        <v>13</v>
      </c>
      <c r="J33" s="14">
        <v>3360</v>
      </c>
      <c r="K33" s="42">
        <v>0</v>
      </c>
      <c r="L33" s="35">
        <v>0</v>
      </c>
    </row>
    <row r="34" spans="1:12">
      <c r="A34" s="11"/>
      <c r="B34" s="12" t="s">
        <v>16</v>
      </c>
      <c r="C34" s="13">
        <f>'[1]ปีงบ67 กทม._ภูมิภาค'!O35</f>
        <v>31</v>
      </c>
      <c r="D34" s="13">
        <f>'[1]ปีงบ67 กทม._ภูมิภาค'!P35</f>
        <v>3</v>
      </c>
      <c r="E34" s="13">
        <f>'[1]ปีงบ67 กทม._ภูมิภาค'!Q35</f>
        <v>21</v>
      </c>
      <c r="F34" s="13">
        <f>'[1]ปีงบ67 กทม._ภูมิภาค'!R35</f>
        <v>24</v>
      </c>
      <c r="G34" s="14">
        <f>'[1]ปีงบ67 กทม._ภูมิภาค'!S35</f>
        <v>734753</v>
      </c>
      <c r="H34" s="20">
        <v>0</v>
      </c>
      <c r="I34" s="24">
        <v>32</v>
      </c>
      <c r="J34" s="35">
        <v>0</v>
      </c>
      <c r="K34" s="42">
        <v>0</v>
      </c>
      <c r="L34" s="35">
        <v>0</v>
      </c>
    </row>
    <row r="35" spans="1:12">
      <c r="A35" s="11"/>
      <c r="B35" s="16" t="s">
        <v>11</v>
      </c>
      <c r="C35" s="17">
        <f>'[1]ปีงบ67 กทม._ภูมิภาค'!O36</f>
        <v>1157</v>
      </c>
      <c r="D35" s="17">
        <f>'[1]ปีงบ67 กทม._ภูมิภาค'!P36</f>
        <v>800</v>
      </c>
      <c r="E35" s="17">
        <f>'[1]ปีงบ67 กทม._ภูมิภาค'!Q36</f>
        <v>337</v>
      </c>
      <c r="F35" s="17">
        <f>'[1]ปีงบ67 กทม._ภูมิภาค'!R36</f>
        <v>1137</v>
      </c>
      <c r="G35" s="18">
        <f>'[1]ปีงบ67 กทม._ภูมิภาค'!S36</f>
        <v>43390248.07</v>
      </c>
      <c r="H35" s="22">
        <f t="shared" ref="H35:L35" si="9">SUM(H33:H34)</f>
        <v>1</v>
      </c>
      <c r="I35" s="22">
        <f t="shared" si="9"/>
        <v>45</v>
      </c>
      <c r="J35" s="22">
        <f t="shared" si="9"/>
        <v>3360</v>
      </c>
      <c r="K35" s="22">
        <f t="shared" si="9"/>
        <v>0</v>
      </c>
      <c r="L35" s="36">
        <f t="shared" si="9"/>
        <v>0</v>
      </c>
    </row>
    <row r="36" spans="1:12">
      <c r="A36" s="11" t="s">
        <v>26</v>
      </c>
      <c r="B36" s="12" t="s">
        <v>15</v>
      </c>
      <c r="C36" s="13">
        <f>'[1]ปีงบ67 กทม._ภูมิภาค'!O37</f>
        <v>1080</v>
      </c>
      <c r="D36" s="13">
        <f>'[1]ปีงบ67 กทม._ภูมิภาค'!P37</f>
        <v>875</v>
      </c>
      <c r="E36" s="13">
        <f>'[1]ปีงบ67 กทม._ภูมิภาค'!Q37</f>
        <v>392</v>
      </c>
      <c r="F36" s="13">
        <f>'[1]ปีงบ67 กทม._ภูมิภาค'!R37</f>
        <v>1267</v>
      </c>
      <c r="G36" s="14">
        <f>'[1]ปีงบ67 กทม._ภูมิภาค'!S37</f>
        <v>46489794.45</v>
      </c>
      <c r="H36" s="20">
        <v>0</v>
      </c>
      <c r="I36" s="20">
        <v>0</v>
      </c>
      <c r="J36" s="35">
        <v>0</v>
      </c>
      <c r="K36" s="42">
        <v>0</v>
      </c>
      <c r="L36" s="35">
        <v>0</v>
      </c>
    </row>
    <row r="37" spans="1:12">
      <c r="A37" s="11"/>
      <c r="B37" s="12" t="s">
        <v>16</v>
      </c>
      <c r="C37" s="13">
        <f>'[1]ปีงบ67 กทม._ภูมิภาค'!O38</f>
        <v>33</v>
      </c>
      <c r="D37" s="13">
        <f>'[1]ปีงบ67 กทม._ภูมิภาค'!P38</f>
        <v>0</v>
      </c>
      <c r="E37" s="13">
        <f>'[1]ปีงบ67 กทม._ภูมิภาค'!Q38</f>
        <v>19</v>
      </c>
      <c r="F37" s="13">
        <f>'[1]ปีงบ67 กทม._ภูมิภาค'!R38</f>
        <v>19</v>
      </c>
      <c r="G37" s="14">
        <f>'[1]ปีงบ67 กทม._ภูมิภาค'!S38</f>
        <v>0</v>
      </c>
      <c r="H37" s="20">
        <v>0</v>
      </c>
      <c r="I37" s="24">
        <v>27</v>
      </c>
      <c r="J37" s="35">
        <v>0</v>
      </c>
      <c r="K37" s="42">
        <v>0</v>
      </c>
      <c r="L37" s="35">
        <v>0</v>
      </c>
    </row>
    <row r="38" spans="1:12">
      <c r="A38" s="11"/>
      <c r="B38" s="16" t="s">
        <v>11</v>
      </c>
      <c r="C38" s="17">
        <f>'[1]ปีงบ67 กทม._ภูมิภาค'!O39</f>
        <v>1113</v>
      </c>
      <c r="D38" s="17">
        <f>'[1]ปีงบ67 กทม._ภูมิภาค'!P39</f>
        <v>875</v>
      </c>
      <c r="E38" s="17">
        <f>'[1]ปีงบ67 กทม._ภูมิภาค'!Q39</f>
        <v>411</v>
      </c>
      <c r="F38" s="17">
        <f>'[1]ปีงบ67 กทม._ภูมิภาค'!R39</f>
        <v>1286</v>
      </c>
      <c r="G38" s="18">
        <f>'[1]ปีงบ67 กทม._ภูมิภาค'!S39</f>
        <v>46489794.45</v>
      </c>
      <c r="H38" s="22">
        <f t="shared" ref="H38:L38" si="10">SUM(H36:H37)</f>
        <v>0</v>
      </c>
      <c r="I38" s="22">
        <f t="shared" si="10"/>
        <v>27</v>
      </c>
      <c r="J38" s="22">
        <f t="shared" si="10"/>
        <v>0</v>
      </c>
      <c r="K38" s="22">
        <f t="shared" si="10"/>
        <v>0</v>
      </c>
      <c r="L38" s="36">
        <f t="shared" si="10"/>
        <v>0</v>
      </c>
    </row>
    <row r="39" spans="1:12">
      <c r="A39" s="11" t="s">
        <v>27</v>
      </c>
      <c r="B39" s="12" t="s">
        <v>15</v>
      </c>
      <c r="C39" s="13">
        <f>'[1]ปีงบ67 กทม._ภูมิภาค'!O40</f>
        <v>1053</v>
      </c>
      <c r="D39" s="13">
        <f>'[1]ปีงบ67 กทม._ภูมิภาค'!P40</f>
        <v>894</v>
      </c>
      <c r="E39" s="13">
        <f>'[1]ปีงบ67 กทม._ภูมิภาค'!Q40</f>
        <v>365</v>
      </c>
      <c r="F39" s="13">
        <f>'[1]ปีงบ67 กทม._ภูมิภาค'!R40</f>
        <v>1259</v>
      </c>
      <c r="G39" s="14">
        <f>'[1]ปีงบ67 กทม._ภูมิภาค'!S40</f>
        <v>47686546.96</v>
      </c>
      <c r="H39" s="20">
        <v>0</v>
      </c>
      <c r="I39" s="20">
        <v>0</v>
      </c>
      <c r="J39" s="35">
        <v>0</v>
      </c>
      <c r="K39" s="13">
        <v>2023</v>
      </c>
      <c r="L39" s="14">
        <v>99728225</v>
      </c>
    </row>
    <row r="40" spans="1:12">
      <c r="A40" s="11"/>
      <c r="B40" s="12" t="s">
        <v>16</v>
      </c>
      <c r="C40" s="13">
        <f>'[1]ปีงบ67 กทม._ภูมิภาค'!O41</f>
        <v>16</v>
      </c>
      <c r="D40" s="13">
        <f>'[1]ปีงบ67 กทม._ภูมิภาค'!P41</f>
        <v>5</v>
      </c>
      <c r="E40" s="13">
        <f>'[1]ปีงบ67 กทม._ภูมิภาค'!Q41</f>
        <v>29</v>
      </c>
      <c r="F40" s="13">
        <f>'[1]ปีงบ67 กทม._ภูมิภาค'!R41</f>
        <v>34</v>
      </c>
      <c r="G40" s="14">
        <f>'[1]ปีงบ67 กทม._ภูมิภาค'!S41</f>
        <v>795699</v>
      </c>
      <c r="H40" s="20">
        <v>0</v>
      </c>
      <c r="I40" s="24">
        <v>1</v>
      </c>
      <c r="J40" s="35">
        <v>0</v>
      </c>
      <c r="K40" s="13">
        <v>5</v>
      </c>
      <c r="L40" s="14">
        <v>627175</v>
      </c>
    </row>
    <row r="41" spans="1:12">
      <c r="A41" s="11"/>
      <c r="B41" s="16" t="s">
        <v>11</v>
      </c>
      <c r="C41" s="17">
        <f>'[1]ปีงบ67 กทม._ภูมิภาค'!O42</f>
        <v>1069</v>
      </c>
      <c r="D41" s="17">
        <f>'[1]ปีงบ67 กทม._ภูมิภาค'!P42</f>
        <v>899</v>
      </c>
      <c r="E41" s="17">
        <f>'[1]ปีงบ67 กทม._ภูมิภาค'!Q42</f>
        <v>394</v>
      </c>
      <c r="F41" s="17">
        <f>'[1]ปีงบ67 กทม._ภูมิภาค'!R42</f>
        <v>1293</v>
      </c>
      <c r="G41" s="18">
        <f>'[1]ปีงบ67 กทม._ภูมิภาค'!S42</f>
        <v>48482245.96</v>
      </c>
      <c r="H41" s="21">
        <f t="shared" ref="H41:L41" si="11">SUM(H39:H40)</f>
        <v>0</v>
      </c>
      <c r="I41" s="21">
        <f t="shared" si="11"/>
        <v>1</v>
      </c>
      <c r="J41" s="21">
        <f t="shared" si="11"/>
        <v>0</v>
      </c>
      <c r="K41" s="22">
        <f t="shared" si="11"/>
        <v>2028</v>
      </c>
      <c r="L41" s="36">
        <f t="shared" si="11"/>
        <v>100355400</v>
      </c>
    </row>
    <row r="42" spans="1:12">
      <c r="A42" s="26" t="s">
        <v>28</v>
      </c>
      <c r="B42" s="12" t="s">
        <v>15</v>
      </c>
      <c r="C42" s="13">
        <f>'[1]ปีงบ67 กทม._ภูมิภาค'!O43</f>
        <v>14231</v>
      </c>
      <c r="D42" s="13">
        <f>'[1]ปีงบ67 กทม._ภูมิภาค'!P43</f>
        <v>10007</v>
      </c>
      <c r="E42" s="13">
        <f>'[1]ปีงบ67 กทม._ภูมิภาค'!Q43</f>
        <v>4185</v>
      </c>
      <c r="F42" s="13">
        <f>'[1]ปีงบ67 กทม._ภูมิภาค'!R43</f>
        <v>14192</v>
      </c>
      <c r="G42" s="14">
        <f>'[1]ปีงบ67 กทม._ภูมิภาค'!S43</f>
        <v>514042928.57</v>
      </c>
      <c r="H42" s="27">
        <f t="shared" ref="H42:L42" si="12">H6+H9+H12+H15+H18+H21+H24+H27+H30+H33+H36+H39</f>
        <v>2</v>
      </c>
      <c r="I42" s="27">
        <f t="shared" si="12"/>
        <v>28</v>
      </c>
      <c r="J42" s="38">
        <f t="shared" si="12"/>
        <v>146533</v>
      </c>
      <c r="K42" s="27">
        <f t="shared" si="12"/>
        <v>9612</v>
      </c>
      <c r="L42" s="38">
        <f t="shared" si="12"/>
        <v>480673283</v>
      </c>
    </row>
    <row r="43" spans="1:12">
      <c r="A43" s="26"/>
      <c r="B43" s="12" t="s">
        <v>16</v>
      </c>
      <c r="C43" s="13">
        <f>'[1]ปีงบ67 กทม._ภูมิภาค'!O44</f>
        <v>334</v>
      </c>
      <c r="D43" s="13">
        <f>'[1]ปีงบ67 กทม._ภูมิภาค'!P44</f>
        <v>69</v>
      </c>
      <c r="E43" s="13">
        <f>'[1]ปีงบ67 กทม._ภูมิภาค'!Q44</f>
        <v>275</v>
      </c>
      <c r="F43" s="13">
        <f>'[1]ปีงบ67 กทม._ภูมิภาค'!R44</f>
        <v>344</v>
      </c>
      <c r="G43" s="14">
        <f>'[1]ปีงบ67 กทม._ภูมิภาค'!S44</f>
        <v>19017127</v>
      </c>
      <c r="H43" s="27">
        <f t="shared" ref="H43:L43" si="13">H7+H10+H13+H16+H19+H22+H25+H28+H31+H34+H37+H40</f>
        <v>0</v>
      </c>
      <c r="I43" s="27">
        <f t="shared" si="13"/>
        <v>119</v>
      </c>
      <c r="J43" s="38">
        <f t="shared" si="13"/>
        <v>0</v>
      </c>
      <c r="K43" s="27">
        <f t="shared" si="13"/>
        <v>72</v>
      </c>
      <c r="L43" s="38">
        <f t="shared" si="13"/>
        <v>19682117</v>
      </c>
    </row>
    <row r="44" spans="1:12">
      <c r="A44" s="26"/>
      <c r="B44" s="28" t="s">
        <v>11</v>
      </c>
      <c r="C44" s="29">
        <f>'[1]ปีงบ67 กทม._ภูมิภาค'!O45</f>
        <v>14565</v>
      </c>
      <c r="D44" s="29">
        <f>'[1]ปีงบ67 กทม._ภูมิภาค'!P45</f>
        <v>10076</v>
      </c>
      <c r="E44" s="29">
        <f>'[1]ปีงบ67 กทม._ภูมิภาค'!Q45</f>
        <v>4460</v>
      </c>
      <c r="F44" s="29">
        <f>'[1]ปีงบ67 กทม._ภูมิภาค'!R45</f>
        <v>14536</v>
      </c>
      <c r="G44" s="30">
        <f>'[1]ปีงบ67 กทม._ภูมิภาค'!S45</f>
        <v>533060055.57</v>
      </c>
      <c r="H44" s="29">
        <f t="shared" ref="H44:J44" si="14">H8+H11+H14+H17+H20+H23+H26+H29+H32+H35+H38+H41</f>
        <v>2</v>
      </c>
      <c r="I44" s="29">
        <f t="shared" si="14"/>
        <v>147</v>
      </c>
      <c r="J44" s="30">
        <f t="shared" si="14"/>
        <v>146533</v>
      </c>
      <c r="K44" s="29">
        <f>SUM(K42:K43)</f>
        <v>9684</v>
      </c>
      <c r="L44" s="30">
        <f>SUM(L42:L43)</f>
        <v>500355400</v>
      </c>
    </row>
    <row r="45" spans="1:12">
      <c r="A45" s="31" t="s">
        <v>29</v>
      </c>
      <c r="B45" s="32"/>
      <c r="C45" s="32"/>
      <c r="D45" s="32"/>
      <c r="E45" s="32"/>
      <c r="F45" s="32"/>
      <c r="G45" s="33"/>
      <c r="H45" s="32"/>
      <c r="I45" s="32"/>
      <c r="J45" s="33"/>
      <c r="K45" s="33"/>
      <c r="L45" s="33"/>
    </row>
    <row r="46" spans="1:12">
      <c r="A46" s="34" t="str">
        <f>'[1]ปีงบ67 กทม._ภูมิภาค'!A47</f>
        <v>ข้อมูล ณ วันที่ 2 ตุลาคม 2567</v>
      </c>
      <c r="B46" s="32"/>
      <c r="C46" s="32"/>
      <c r="D46" s="32"/>
      <c r="E46" s="32"/>
      <c r="F46" s="32"/>
      <c r="G46" s="33"/>
      <c r="H46" s="32"/>
      <c r="I46" s="32"/>
      <c r="J46" s="33"/>
      <c r="K46" s="33"/>
      <c r="L46" s="33"/>
    </row>
    <row r="49" spans="11:11">
      <c r="K49" s="43"/>
    </row>
    <row r="50" spans="11:11">
      <c r="K50" s="44"/>
    </row>
    <row r="69" spans="3:11">
      <c r="C69" s="45"/>
      <c r="D69" s="45"/>
      <c r="E69" s="45"/>
      <c r="F69" s="45"/>
      <c r="G69" s="45"/>
      <c r="H69" s="45"/>
      <c r="I69" s="45"/>
      <c r="J69" s="2"/>
      <c r="K69" s="45"/>
    </row>
  </sheetData>
  <mergeCells count="22">
    <mergeCell ref="A1:L1"/>
    <mergeCell ref="A2:L2"/>
    <mergeCell ref="A3:L3"/>
    <mergeCell ref="D4:G4"/>
    <mergeCell ref="H4:J4"/>
    <mergeCell ref="K4:L4"/>
    <mergeCell ref="A4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B4:B5"/>
    <mergeCell ref="C4:C5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2025-01-31T02:03:52Z</dcterms:created>
  <dcterms:modified xsi:type="dcterms:W3CDTF">2025-01-31T02:04:37Z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0C0BA2B905874F70870EB385B211DADB</vt:lpwstr>
  </property>
  <property fmtid="{D5CDD505-2E9C-101B-9397-08002B2CF9AE}" pid="3" name="KSOProductBuildVer">
    <vt:lpwstr>1054-11.2.0.10698</vt:lpwstr>
  </property>
</Properties>
</file>