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7235" windowHeight="7500"/>
  </bookViews>
  <sheets>
    <sheet name="Sheet1" sheetId="1" r:id="rId1"/>
  </sheets>
  <definedNames>
    <definedName name="_xlnm.Print_Titles" localSheetId="0">Sheet1!$1:$5</definedName>
  </definedNames>
  <calcPr calcId="144525"/>
</workbook>
</file>

<file path=xl/calcChain.xml><?xml version="1.0" encoding="utf-8"?>
<calcChain xmlns="http://schemas.openxmlformats.org/spreadsheetml/2006/main">
  <c r="F37" i="1" l="1"/>
  <c r="F34" i="1"/>
  <c r="F35" i="1"/>
  <c r="F33" i="1"/>
  <c r="E32" i="1"/>
  <c r="E36" i="1"/>
  <c r="D36" i="1"/>
  <c r="F36" i="1" s="1"/>
  <c r="D32" i="1"/>
  <c r="F31" i="1"/>
  <c r="F30" i="1"/>
  <c r="E29" i="1"/>
  <c r="D29" i="1"/>
  <c r="F18" i="1"/>
  <c r="F19" i="1"/>
  <c r="F20" i="1"/>
  <c r="F21" i="1"/>
  <c r="F22" i="1"/>
  <c r="F23" i="1"/>
  <c r="F24" i="1"/>
  <c r="F25" i="1"/>
  <c r="F26" i="1"/>
  <c r="F27" i="1"/>
  <c r="F28" i="1"/>
  <c r="F17" i="1"/>
  <c r="E16" i="1"/>
  <c r="F16" i="1" s="1"/>
  <c r="D16" i="1"/>
  <c r="F29" i="1" l="1"/>
  <c r="F32" i="1"/>
  <c r="D9" i="1"/>
  <c r="D6" i="1" s="1"/>
  <c r="F11" i="1"/>
  <c r="F12" i="1"/>
  <c r="F13" i="1"/>
  <c r="F14" i="1"/>
  <c r="F15" i="1"/>
  <c r="F10" i="1"/>
  <c r="E7" i="1"/>
  <c r="F7" i="1" s="1"/>
  <c r="F8" i="1"/>
</calcChain>
</file>

<file path=xl/sharedStrings.xml><?xml version="1.0" encoding="utf-8"?>
<sst xmlns="http://schemas.openxmlformats.org/spreadsheetml/2006/main" count="127" uniqueCount="55">
  <si>
    <t>แผนงานบุคลากรภาครัฐ</t>
  </si>
  <si>
    <t>แผนงานยุทธศาสตร์การเกษตรสร้างมูลค่า</t>
  </si>
  <si>
    <t>แผนงานยุทธศาสตร์เสริมสร้างพลังทางสังคม</t>
  </si>
  <si>
    <t>แผนงานบูรณาการรัฐบาลดิจิทัล</t>
  </si>
  <si>
    <t>ลำดับ</t>
  </si>
  <si>
    <t>หน่วยงานรับผิดชอบ</t>
  </si>
  <si>
    <t>ร้อยละ
การเบิกจ่าย</t>
  </si>
  <si>
    <t>ระยะเวลาดำเนินการ</t>
  </si>
  <si>
    <t>ผลการดำเนินงาน</t>
  </si>
  <si>
    <t>งบประมาณ
(บาท)</t>
  </si>
  <si>
    <t>รวมงบประมาณทั้งสิ้น</t>
  </si>
  <si>
    <t>โครงการตามแผนปฏิบัติราชการและแผนการใช้งบประมาณรายจ่าย ประจำปีงบประมาณ พ.ศ. 2567</t>
  </si>
  <si>
    <t>กรมหม่อนไหม กระทรวงเกษตรและสหกรณ์</t>
  </si>
  <si>
    <t>มม.</t>
  </si>
  <si>
    <t>1 ต.ค. 66 - 30 ก.ย. 67</t>
  </si>
  <si>
    <t>ผลการเบิกจ่าย 
30 ก.ย. 67</t>
  </si>
  <si>
    <t>แล้วเสร็จ</t>
  </si>
  <si>
    <t>แผนงานพื้นฐานด้านการสร้างความสามารถในการแข่งขัน</t>
  </si>
  <si>
    <t>แผนงานยุทธศาสตร์พัฒนาและส่งเสริมเศรษฐกิจฐานราก</t>
  </si>
  <si>
    <t>แผนงาน/กิจกรรม/โครงการ</t>
  </si>
  <si>
    <t>สรุปผลการดำเนินงานแผนงาน/กิจกรรม/โครงการ</t>
  </si>
  <si>
    <t>กิจกรรม บุคลากรภาครัฐพัฒนาการเกษตรยั่งยืน</t>
  </si>
  <si>
    <t>กิจกรรม ยกระดับคุณภาพมาตรฐานสินค้าเกษตร</t>
  </si>
  <si>
    <t>กิจกรรม พัฒนาและเผยแพร่เทคโนโลยีนวัตกรรมหม่อนไหม</t>
  </si>
  <si>
    <t>กิจกรรม อนุรักษ์และคุ้มครองหม่อนไหม</t>
  </si>
  <si>
    <t>กิจกรรม ส่งเสริมเศรษฐกิจและตลาดหม่อนไหม</t>
  </si>
  <si>
    <t>กิจกรรม สนับสนุนระบบงานเทคโนโลยีสารสนเทศและการสื่อสาร</t>
  </si>
  <si>
    <t>กิจกรรม พัฒนาประสิทธิภาพการผลิตหม่อนไหมระบบแปลงใหญ่</t>
  </si>
  <si>
    <t>กิจกรรม บริหารจัดการพื้นที่เกษตรกรรม (Zoning by Agri-map)</t>
  </si>
  <si>
    <t>กิจกรรม บริหารจัดการธนาคารหม่อนไหม</t>
  </si>
  <si>
    <t>กิจกรรม ส่งเสริมการผลิตหม่อนไหมอินทรีย์</t>
  </si>
  <si>
    <t>กิจกรรม ส่งเสริมเกษตรทฤษฎีใหม่ด้านหม่อนไหม</t>
  </si>
  <si>
    <t>กิจกรรม เพิ่มประสิทธิภาพการผลิตสินค้าเกษตรอัตลักษณ์พื้นถิ่นและสินค้าบ่งชี้ทางภูมิศาสตร์ด้านหม่อนไหม</t>
  </si>
  <si>
    <t>กิจกรรม ส่งเสริมการสร้างมูลค่าเพิ่มให้กับสินค้าเกษตรอัตลักษณ์และสินค้าสิ่งบ่งชี้ทางภูมิศาสตร์ด้านหม่อนไหม</t>
  </si>
  <si>
    <t>**</t>
  </si>
  <si>
    <t>กิจกรรม ยกระดับผลิตภัณฑ์หม่อนไหมรองรับโมเดลเศรษฐกิจ BCG</t>
  </si>
  <si>
    <t>กิจกรรม เพิ่มศักยภาพและขีดความสามารถในการผลิตไข่ไหมพันธุ์ดีแบบบูรณาการ</t>
  </si>
  <si>
    <t>กิจกรรม ส่งเสริมการท่องเที่ยวเชิงเกษตรด้านหม่อนไหม</t>
  </si>
  <si>
    <t>กิจกรรม ผลิตพันธุ์หม่อนไหมและวัสดุย้อมสี</t>
  </si>
  <si>
    <t>กิจกรรม ส่งเสริมศักยภาพด้านการตลาดสินค้าเกษตรอัตลักษณ์พื้นถิ่นสู่ตลาดยุคใหม่ด้านหม่อนไหม</t>
  </si>
  <si>
    <t>กิจกรรม การพัฒนาพื้นที่สูงอย่างยั่งยืน</t>
  </si>
  <si>
    <t>กิจกรรม สนับสนุนโครงการอันเนื่องมาจากพระราชดำริ</t>
  </si>
  <si>
    <t>กิจกรรม พัฒนาเกษตรกรหม่อนไหมสู่ Smart Farmer</t>
  </si>
  <si>
    <t>กิจกรรม พัฒนาศักยภาพความเข้มแข็งของกลุ่มเกษตรกร</t>
  </si>
  <si>
    <t>กิจกรรม พัฒนาทักษะดิจิทัลสำหรับบุคลากรภาครัฐเพื่อการขับเคลื่อนรัฐบาลดิจิทัล</t>
  </si>
  <si>
    <t>70,441,716.16**</t>
  </si>
  <si>
    <t>567,608,990.39*</t>
  </si>
  <si>
    <t>ข้อมูล ณ วันที่ 30 กันยายน 2567</t>
  </si>
  <si>
    <t>กิจกรรม บริการวิชาการถ่ายทอดเทคโนโลยีและส่งเสริม
การผลิตหม่อนไหม</t>
  </si>
  <si>
    <t>กิจกรรม จัดตั้งศูนย์เรียนรู้การเพิ่มประสิทธิภาพการผลิตสินค้า
ด้านหม่อนไหม</t>
  </si>
  <si>
    <t>หมายเหตุ :</t>
  </si>
  <si>
    <t>*</t>
  </si>
  <si>
    <t>1. เบิกจ่ายงบประมาณ ประจำปีงบประมาณ พ.ศ. 2567 จำนวน 556,987,517.21 บาท</t>
  </si>
  <si>
    <t>2. เงินกันเหลื่อมปีกรณีมีหนี้ผูกพัน ประจำปีงบประมาณ พ.ศ. 2567 จำนวน 10,621,473.18 บาท</t>
  </si>
  <si>
    <t>3. มีการโอนเปลี่ยนแปลงงบประมาณภายใต้กิจกรรมของกรมหม่อนไหม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</si>
</sst>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rgb="FF000000"/>
      <name val="Calibri"/>
      <family val="2"/>
      <scheme val="minor"/>
    </font>
    <font>
      <b/>
      <sz val="14"/>
      <color theme="3"/>
      <name val="TH SarabunPSK"/>
      <family val="2"/>
    </font>
    <font>
      <b/>
      <i/>
      <sz val="1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DF7F9"/>
        <bgColor indexed="64"/>
      </patternFill>
    </fill>
    <fill>
      <patternFill patternType="solid">
        <fgColor rgb="FFC2E3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3" fontId="2" fillId="2" borderId="1" xfId="1" applyNumberFormat="1" applyFont="1" applyFill="1" applyBorder="1" applyAlignment="1">
      <alignment horizontal="center" vertical="center" wrapText="1"/>
    </xf>
    <xf numFmtId="43" fontId="3" fillId="0" borderId="1" xfId="1" applyNumberFormat="1" applyFont="1" applyBorder="1" applyAlignment="1">
      <alignment vertical="center" wrapText="1"/>
    </xf>
    <xf numFmtId="43" fontId="3" fillId="0" borderId="0" xfId="1" applyNumberFormat="1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2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4" fillId="0" borderId="0" xfId="0" applyNumberFormat="1" applyFont="1"/>
    <xf numFmtId="43" fontId="2" fillId="3" borderId="1" xfId="1" applyNumberFormat="1" applyFont="1" applyFill="1" applyBorder="1" applyAlignment="1">
      <alignment vertical="center" wrapText="1"/>
    </xf>
    <xf numFmtId="43" fontId="5" fillId="3" borderId="1" xfId="1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3" fontId="2" fillId="4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43" fontId="3" fillId="0" borderId="0" xfId="1" applyNumberFormat="1" applyFont="1" applyBorder="1" applyAlignment="1">
      <alignment vertical="center" wrapText="1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43" fontId="5" fillId="4" borderId="1" xfId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2E3EC"/>
      <color rgb="FFEDF7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I9" sqref="I9"/>
    </sheetView>
  </sheetViews>
  <sheetFormatPr defaultRowHeight="21.75" x14ac:dyDescent="0.25"/>
  <cols>
    <col min="1" max="1" width="5.28515625" style="1" customWidth="1"/>
    <col min="2" max="2" width="46.5703125" style="6" customWidth="1"/>
    <col min="3" max="3" width="9.140625" style="1" customWidth="1"/>
    <col min="4" max="5" width="16" style="9" customWidth="1"/>
    <col min="6" max="6" width="10" style="14" customWidth="1"/>
    <col min="7" max="7" width="18" style="1" customWidth="1"/>
    <col min="8" max="8" width="9.7109375" style="1" customWidth="1"/>
    <col min="9" max="9" width="13.85546875" style="1" bestFit="1" customWidth="1"/>
    <col min="10" max="16384" width="9.140625" style="1"/>
  </cols>
  <sheetData>
    <row r="1" spans="1:9" x14ac:dyDescent="0.25">
      <c r="A1" s="30" t="s">
        <v>20</v>
      </c>
      <c r="B1" s="30"/>
      <c r="C1" s="30"/>
      <c r="D1" s="30"/>
      <c r="E1" s="30"/>
      <c r="F1" s="30"/>
      <c r="G1" s="30"/>
      <c r="H1" s="30"/>
    </row>
    <row r="2" spans="1:9" x14ac:dyDescent="0.25">
      <c r="A2" s="30" t="s">
        <v>11</v>
      </c>
      <c r="B2" s="30"/>
      <c r="C2" s="30"/>
      <c r="D2" s="30"/>
      <c r="E2" s="30"/>
      <c r="F2" s="30"/>
      <c r="G2" s="30"/>
      <c r="H2" s="30"/>
    </row>
    <row r="3" spans="1:9" x14ac:dyDescent="0.25">
      <c r="A3" s="31" t="s">
        <v>12</v>
      </c>
      <c r="B3" s="31"/>
      <c r="C3" s="31"/>
      <c r="D3" s="31"/>
      <c r="E3" s="31"/>
      <c r="F3" s="31"/>
      <c r="G3" s="31"/>
      <c r="H3" s="31"/>
    </row>
    <row r="4" spans="1:9" x14ac:dyDescent="0.45">
      <c r="A4" s="18"/>
      <c r="B4" s="18"/>
      <c r="C4" s="18"/>
      <c r="D4" s="18"/>
      <c r="E4" s="18"/>
      <c r="F4" s="18"/>
      <c r="G4" s="33" t="s">
        <v>47</v>
      </c>
      <c r="H4" s="33"/>
    </row>
    <row r="5" spans="1:9" ht="43.5" x14ac:dyDescent="0.25">
      <c r="A5" s="2" t="s">
        <v>4</v>
      </c>
      <c r="B5" s="2" t="s">
        <v>19</v>
      </c>
      <c r="C5" s="2" t="s">
        <v>5</v>
      </c>
      <c r="D5" s="7" t="s">
        <v>9</v>
      </c>
      <c r="E5" s="7" t="s">
        <v>15</v>
      </c>
      <c r="F5" s="2" t="s">
        <v>6</v>
      </c>
      <c r="G5" s="2" t="s">
        <v>7</v>
      </c>
      <c r="H5" s="2" t="s">
        <v>8</v>
      </c>
    </row>
    <row r="6" spans="1:9" x14ac:dyDescent="0.25">
      <c r="A6" s="19"/>
      <c r="B6" s="19" t="s">
        <v>10</v>
      </c>
      <c r="C6" s="19"/>
      <c r="D6" s="20">
        <f>D7+D9+D16+D29+D32+D36</f>
        <v>573456000</v>
      </c>
      <c r="E6" s="29" t="s">
        <v>46</v>
      </c>
      <c r="F6" s="20">
        <v>98.98</v>
      </c>
      <c r="G6" s="19"/>
      <c r="H6" s="19"/>
    </row>
    <row r="7" spans="1:9" x14ac:dyDescent="0.25">
      <c r="A7" s="32" t="s">
        <v>0</v>
      </c>
      <c r="B7" s="32"/>
      <c r="C7" s="10"/>
      <c r="D7" s="11">
        <v>277384700</v>
      </c>
      <c r="E7" s="11">
        <f>E8</f>
        <v>277198274.37</v>
      </c>
      <c r="F7" s="11">
        <f>E7*100/D7</f>
        <v>99.932791668033602</v>
      </c>
      <c r="G7" s="10"/>
      <c r="H7" s="10"/>
    </row>
    <row r="8" spans="1:9" x14ac:dyDescent="0.25">
      <c r="A8" s="3">
        <v>1</v>
      </c>
      <c r="B8" s="5" t="s">
        <v>21</v>
      </c>
      <c r="C8" s="3" t="s">
        <v>13</v>
      </c>
      <c r="D8" s="4">
        <v>277384700</v>
      </c>
      <c r="E8" s="4">
        <v>277198274.37</v>
      </c>
      <c r="F8" s="4">
        <f>E8*100/D8</f>
        <v>99.932791668033602</v>
      </c>
      <c r="G8" s="3" t="s">
        <v>14</v>
      </c>
      <c r="H8" s="3" t="s">
        <v>16</v>
      </c>
    </row>
    <row r="9" spans="1:9" x14ac:dyDescent="0.25">
      <c r="A9" s="32" t="s">
        <v>17</v>
      </c>
      <c r="B9" s="32"/>
      <c r="C9" s="10"/>
      <c r="D9" s="11">
        <f>SUM(D10:D15)</f>
        <v>68066500</v>
      </c>
      <c r="E9" s="17" t="s">
        <v>45</v>
      </c>
      <c r="F9" s="11">
        <v>103.49</v>
      </c>
      <c r="G9" s="10"/>
      <c r="H9" s="10"/>
    </row>
    <row r="10" spans="1:9" x14ac:dyDescent="0.25">
      <c r="A10" s="3">
        <v>2</v>
      </c>
      <c r="B10" s="5" t="s">
        <v>22</v>
      </c>
      <c r="C10" s="3" t="s">
        <v>13</v>
      </c>
      <c r="D10" s="4">
        <v>3900000</v>
      </c>
      <c r="E10" s="4">
        <v>3905859.52</v>
      </c>
      <c r="F10" s="4">
        <f>E10*100/D10</f>
        <v>100.1502441025641</v>
      </c>
      <c r="G10" s="3" t="s">
        <v>14</v>
      </c>
      <c r="H10" s="3" t="s">
        <v>16</v>
      </c>
    </row>
    <row r="11" spans="1:9" x14ac:dyDescent="0.25">
      <c r="A11" s="3">
        <v>3</v>
      </c>
      <c r="B11" s="5" t="s">
        <v>23</v>
      </c>
      <c r="C11" s="3" t="s">
        <v>13</v>
      </c>
      <c r="D11" s="4">
        <v>2762400</v>
      </c>
      <c r="E11" s="4">
        <v>2819649.96</v>
      </c>
      <c r="F11" s="4">
        <f t="shared" ref="F11:F15" si="0">E11*100/D11</f>
        <v>102.07247176368375</v>
      </c>
      <c r="G11" s="3" t="s">
        <v>14</v>
      </c>
      <c r="H11" s="3" t="s">
        <v>16</v>
      </c>
    </row>
    <row r="12" spans="1:9" x14ac:dyDescent="0.25">
      <c r="A12" s="3">
        <v>4</v>
      </c>
      <c r="B12" s="5" t="s">
        <v>24</v>
      </c>
      <c r="C12" s="3" t="s">
        <v>13</v>
      </c>
      <c r="D12" s="4">
        <v>8651100</v>
      </c>
      <c r="E12" s="4">
        <v>8685485.9499999993</v>
      </c>
      <c r="F12" s="4">
        <f t="shared" si="0"/>
        <v>100.39747488758654</v>
      </c>
      <c r="G12" s="3" t="s">
        <v>14</v>
      </c>
      <c r="H12" s="3" t="s">
        <v>16</v>
      </c>
    </row>
    <row r="13" spans="1:9" ht="43.5" x14ac:dyDescent="0.25">
      <c r="A13" s="3">
        <v>5</v>
      </c>
      <c r="B13" s="5" t="s">
        <v>48</v>
      </c>
      <c r="C13" s="3" t="s">
        <v>13</v>
      </c>
      <c r="D13" s="4">
        <v>30550100</v>
      </c>
      <c r="E13" s="4">
        <v>29821448.579999998</v>
      </c>
      <c r="F13" s="4">
        <f t="shared" si="0"/>
        <v>97.614896776115302</v>
      </c>
      <c r="G13" s="3" t="s">
        <v>14</v>
      </c>
      <c r="H13" s="3" t="s">
        <v>16</v>
      </c>
    </row>
    <row r="14" spans="1:9" x14ac:dyDescent="0.25">
      <c r="A14" s="3">
        <v>6</v>
      </c>
      <c r="B14" s="5" t="s">
        <v>25</v>
      </c>
      <c r="C14" s="3" t="s">
        <v>13</v>
      </c>
      <c r="D14" s="4">
        <v>15042500</v>
      </c>
      <c r="E14" s="4">
        <v>18109937.629999999</v>
      </c>
      <c r="F14" s="4">
        <f t="shared" si="0"/>
        <v>120.39180741233173</v>
      </c>
      <c r="G14" s="3" t="s">
        <v>14</v>
      </c>
      <c r="H14" s="3" t="s">
        <v>16</v>
      </c>
    </row>
    <row r="15" spans="1:9" ht="43.5" x14ac:dyDescent="0.25">
      <c r="A15" s="3">
        <v>7</v>
      </c>
      <c r="B15" s="5" t="s">
        <v>26</v>
      </c>
      <c r="C15" s="3" t="s">
        <v>13</v>
      </c>
      <c r="D15" s="4">
        <v>7160400</v>
      </c>
      <c r="E15" s="4">
        <v>7099334.5199999996</v>
      </c>
      <c r="F15" s="4">
        <f t="shared" si="0"/>
        <v>99.147177811295464</v>
      </c>
      <c r="G15" s="3" t="s">
        <v>14</v>
      </c>
      <c r="H15" s="3" t="s">
        <v>16</v>
      </c>
    </row>
    <row r="16" spans="1:9" x14ac:dyDescent="0.25">
      <c r="A16" s="32" t="s">
        <v>1</v>
      </c>
      <c r="B16" s="32"/>
      <c r="C16" s="12"/>
      <c r="D16" s="11">
        <f>SUM(D17:D28)</f>
        <v>201856300</v>
      </c>
      <c r="E16" s="11">
        <f>SUM(E17:E28)</f>
        <v>194015881.05000001</v>
      </c>
      <c r="F16" s="11">
        <f>E16*100/D16</f>
        <v>96.115841343569656</v>
      </c>
      <c r="G16" s="10"/>
      <c r="H16" s="10"/>
      <c r="I16" s="15"/>
    </row>
    <row r="17" spans="1:8" ht="43.5" x14ac:dyDescent="0.25">
      <c r="A17" s="3">
        <v>8</v>
      </c>
      <c r="B17" s="5" t="s">
        <v>27</v>
      </c>
      <c r="C17" s="3" t="s">
        <v>13</v>
      </c>
      <c r="D17" s="4">
        <v>3143900</v>
      </c>
      <c r="E17" s="4">
        <v>3143892.17</v>
      </c>
      <c r="F17" s="4">
        <f>E17*100/D17</f>
        <v>99.999750946276919</v>
      </c>
      <c r="G17" s="3" t="s">
        <v>14</v>
      </c>
      <c r="H17" s="3" t="s">
        <v>16</v>
      </c>
    </row>
    <row r="18" spans="1:8" ht="43.5" x14ac:dyDescent="0.25">
      <c r="A18" s="3">
        <v>9</v>
      </c>
      <c r="B18" s="5" t="s">
        <v>28</v>
      </c>
      <c r="C18" s="3" t="s">
        <v>13</v>
      </c>
      <c r="D18" s="4">
        <v>2488800</v>
      </c>
      <c r="E18" s="4">
        <v>2488754.9700000002</v>
      </c>
      <c r="F18" s="4">
        <f t="shared" ref="F18:F28" si="1">E18*100/D18</f>
        <v>99.998190694310523</v>
      </c>
      <c r="G18" s="3" t="s">
        <v>14</v>
      </c>
      <c r="H18" s="3" t="s">
        <v>16</v>
      </c>
    </row>
    <row r="19" spans="1:8" x14ac:dyDescent="0.25">
      <c r="A19" s="3">
        <v>10</v>
      </c>
      <c r="B19" s="5" t="s">
        <v>29</v>
      </c>
      <c r="C19" s="3" t="s">
        <v>13</v>
      </c>
      <c r="D19" s="4">
        <v>1200000</v>
      </c>
      <c r="E19" s="4">
        <v>1199855</v>
      </c>
      <c r="F19" s="4">
        <f t="shared" si="1"/>
        <v>99.987916666666663</v>
      </c>
      <c r="G19" s="3" t="s">
        <v>14</v>
      </c>
      <c r="H19" s="3" t="s">
        <v>16</v>
      </c>
    </row>
    <row r="20" spans="1:8" x14ac:dyDescent="0.25">
      <c r="A20" s="3">
        <v>11</v>
      </c>
      <c r="B20" s="5" t="s">
        <v>30</v>
      </c>
      <c r="C20" s="3" t="s">
        <v>13</v>
      </c>
      <c r="D20" s="4">
        <v>1850000</v>
      </c>
      <c r="E20" s="4">
        <v>1849994.85</v>
      </c>
      <c r="F20" s="4">
        <f t="shared" si="1"/>
        <v>99.999721621621617</v>
      </c>
      <c r="G20" s="3" t="s">
        <v>14</v>
      </c>
      <c r="H20" s="3" t="s">
        <v>16</v>
      </c>
    </row>
    <row r="21" spans="1:8" x14ac:dyDescent="0.25">
      <c r="A21" s="3">
        <v>12</v>
      </c>
      <c r="B21" s="5" t="s">
        <v>31</v>
      </c>
      <c r="C21" s="3" t="s">
        <v>13</v>
      </c>
      <c r="D21" s="4">
        <v>2000000</v>
      </c>
      <c r="E21" s="4">
        <v>1996363.67</v>
      </c>
      <c r="F21" s="4">
        <f t="shared" si="1"/>
        <v>99.818183500000004</v>
      </c>
      <c r="G21" s="3" t="s">
        <v>14</v>
      </c>
      <c r="H21" s="3" t="s">
        <v>16</v>
      </c>
    </row>
    <row r="22" spans="1:8" ht="43.5" x14ac:dyDescent="0.25">
      <c r="A22" s="3">
        <v>13</v>
      </c>
      <c r="B22" s="5" t="s">
        <v>32</v>
      </c>
      <c r="C22" s="3" t="s">
        <v>13</v>
      </c>
      <c r="D22" s="4">
        <v>16759500</v>
      </c>
      <c r="E22" s="4">
        <v>16610476.48</v>
      </c>
      <c r="F22" s="4">
        <f t="shared" si="1"/>
        <v>99.110811659059038</v>
      </c>
      <c r="G22" s="3" t="s">
        <v>14</v>
      </c>
      <c r="H22" s="3" t="s">
        <v>16</v>
      </c>
    </row>
    <row r="23" spans="1:8" ht="43.5" x14ac:dyDescent="0.25">
      <c r="A23" s="3">
        <v>14</v>
      </c>
      <c r="B23" s="5" t="s">
        <v>33</v>
      </c>
      <c r="C23" s="3" t="s">
        <v>13</v>
      </c>
      <c r="D23" s="4">
        <v>38297400</v>
      </c>
      <c r="E23" s="4">
        <v>38293564.299999997</v>
      </c>
      <c r="F23" s="4">
        <f t="shared" si="1"/>
        <v>99.989984437585832</v>
      </c>
      <c r="G23" s="3" t="s">
        <v>14</v>
      </c>
      <c r="H23" s="3" t="s">
        <v>16</v>
      </c>
    </row>
    <row r="24" spans="1:8" ht="43.5" x14ac:dyDescent="0.25">
      <c r="A24" s="3">
        <v>15</v>
      </c>
      <c r="B24" s="5" t="s">
        <v>35</v>
      </c>
      <c r="C24" s="3" t="s">
        <v>13</v>
      </c>
      <c r="D24" s="4">
        <v>7087700</v>
      </c>
      <c r="E24" s="4">
        <v>3555903.22</v>
      </c>
      <c r="F24" s="4">
        <f t="shared" si="1"/>
        <v>50.170058269960634</v>
      </c>
      <c r="G24" s="3" t="s">
        <v>14</v>
      </c>
      <c r="H24" s="3" t="s">
        <v>16</v>
      </c>
    </row>
    <row r="25" spans="1:8" ht="43.5" x14ac:dyDescent="0.25">
      <c r="A25" s="3">
        <v>16</v>
      </c>
      <c r="B25" s="5" t="s">
        <v>36</v>
      </c>
      <c r="C25" s="3" t="s">
        <v>13</v>
      </c>
      <c r="D25" s="4">
        <v>1145800</v>
      </c>
      <c r="E25" s="4">
        <v>1102572.18</v>
      </c>
      <c r="F25" s="4">
        <f t="shared" si="1"/>
        <v>96.22728050270554</v>
      </c>
      <c r="G25" s="3" t="s">
        <v>14</v>
      </c>
      <c r="H25" s="3" t="s">
        <v>16</v>
      </c>
    </row>
    <row r="26" spans="1:8" x14ac:dyDescent="0.25">
      <c r="A26" s="3">
        <v>17</v>
      </c>
      <c r="B26" s="5" t="s">
        <v>37</v>
      </c>
      <c r="C26" s="3" t="s">
        <v>13</v>
      </c>
      <c r="D26" s="4">
        <v>600000</v>
      </c>
      <c r="E26" s="4">
        <v>599998.43000000005</v>
      </c>
      <c r="F26" s="4">
        <f t="shared" si="1"/>
        <v>99.99973833333334</v>
      </c>
      <c r="G26" s="3" t="s">
        <v>14</v>
      </c>
      <c r="H26" s="3" t="s">
        <v>16</v>
      </c>
    </row>
    <row r="27" spans="1:8" x14ac:dyDescent="0.25">
      <c r="A27" s="3">
        <v>18</v>
      </c>
      <c r="B27" s="5" t="s">
        <v>38</v>
      </c>
      <c r="C27" s="3" t="s">
        <v>13</v>
      </c>
      <c r="D27" s="4">
        <v>105645600</v>
      </c>
      <c r="E27" s="4">
        <v>104361621.5</v>
      </c>
      <c r="F27" s="4">
        <f t="shared" si="1"/>
        <v>98.784636085175336</v>
      </c>
      <c r="G27" s="3" t="s">
        <v>14</v>
      </c>
      <c r="H27" s="3" t="s">
        <v>16</v>
      </c>
    </row>
    <row r="28" spans="1:8" ht="43.5" x14ac:dyDescent="0.25">
      <c r="A28" s="3">
        <v>19</v>
      </c>
      <c r="B28" s="5" t="s">
        <v>39</v>
      </c>
      <c r="C28" s="3" t="s">
        <v>13</v>
      </c>
      <c r="D28" s="4">
        <v>21637600</v>
      </c>
      <c r="E28" s="4">
        <v>18812884.280000001</v>
      </c>
      <c r="F28" s="4">
        <f t="shared" si="1"/>
        <v>86.945337190815991</v>
      </c>
      <c r="G28" s="3" t="s">
        <v>14</v>
      </c>
      <c r="H28" s="3" t="s">
        <v>16</v>
      </c>
    </row>
    <row r="29" spans="1:8" x14ac:dyDescent="0.25">
      <c r="A29" s="32" t="s">
        <v>2</v>
      </c>
      <c r="B29" s="32"/>
      <c r="C29" s="12"/>
      <c r="D29" s="11">
        <f>SUM(D30:D31)</f>
        <v>15215900</v>
      </c>
      <c r="E29" s="11">
        <f>SUM(E30:E31)</f>
        <v>15041730.390000001</v>
      </c>
      <c r="F29" s="11">
        <f>E29*100/D29</f>
        <v>98.855344672349318</v>
      </c>
      <c r="G29" s="12"/>
      <c r="H29" s="12"/>
    </row>
    <row r="30" spans="1:8" x14ac:dyDescent="0.25">
      <c r="A30" s="3">
        <v>20</v>
      </c>
      <c r="B30" s="5" t="s">
        <v>40</v>
      </c>
      <c r="C30" s="3" t="s">
        <v>13</v>
      </c>
      <c r="D30" s="4">
        <v>5000000</v>
      </c>
      <c r="E30" s="4">
        <v>4966470.8899999997</v>
      </c>
      <c r="F30" s="4">
        <f>E30*100/D30</f>
        <v>99.329417799999987</v>
      </c>
      <c r="G30" s="3" t="s">
        <v>14</v>
      </c>
      <c r="H30" s="3" t="s">
        <v>16</v>
      </c>
    </row>
    <row r="31" spans="1:8" x14ac:dyDescent="0.25">
      <c r="A31" s="3">
        <v>21</v>
      </c>
      <c r="B31" s="5" t="s">
        <v>41</v>
      </c>
      <c r="C31" s="3" t="s">
        <v>13</v>
      </c>
      <c r="D31" s="4">
        <v>10215900</v>
      </c>
      <c r="E31" s="4">
        <v>10075259.5</v>
      </c>
      <c r="F31" s="4">
        <f>E31*100/D31</f>
        <v>98.623317573586277</v>
      </c>
      <c r="G31" s="3" t="s">
        <v>14</v>
      </c>
      <c r="H31" s="3" t="s">
        <v>16</v>
      </c>
    </row>
    <row r="32" spans="1:8" x14ac:dyDescent="0.25">
      <c r="A32" s="32" t="s">
        <v>18</v>
      </c>
      <c r="B32" s="32"/>
      <c r="C32" s="12"/>
      <c r="D32" s="11">
        <f>SUM(D33:D35)</f>
        <v>10496800</v>
      </c>
      <c r="E32" s="11">
        <f>SUM(E33:E35)</f>
        <v>10476188.42</v>
      </c>
      <c r="F32" s="11">
        <f>E32*100/D32</f>
        <v>99.803639394863197</v>
      </c>
      <c r="G32" s="10"/>
      <c r="H32" s="12"/>
    </row>
    <row r="33" spans="1:8" ht="43.5" x14ac:dyDescent="0.25">
      <c r="A33" s="3">
        <v>22</v>
      </c>
      <c r="B33" s="5" t="s">
        <v>49</v>
      </c>
      <c r="C33" s="3" t="s">
        <v>13</v>
      </c>
      <c r="D33" s="4">
        <v>3103200</v>
      </c>
      <c r="E33" s="4">
        <v>3103188.02</v>
      </c>
      <c r="F33" s="4">
        <f>E33*100/D33</f>
        <v>99.999613946893533</v>
      </c>
      <c r="G33" s="3" t="s">
        <v>14</v>
      </c>
      <c r="H33" s="3" t="s">
        <v>16</v>
      </c>
    </row>
    <row r="34" spans="1:8" x14ac:dyDescent="0.25">
      <c r="A34" s="3">
        <v>23</v>
      </c>
      <c r="B34" s="5" t="s">
        <v>42</v>
      </c>
      <c r="C34" s="3" t="s">
        <v>13</v>
      </c>
      <c r="D34" s="4">
        <v>2675500</v>
      </c>
      <c r="E34" s="4">
        <v>2674342.4300000002</v>
      </c>
      <c r="F34" s="4">
        <f t="shared" ref="F34:F37" si="2">E34*100/D34</f>
        <v>99.956734442160354</v>
      </c>
      <c r="G34" s="3" t="s">
        <v>14</v>
      </c>
      <c r="H34" s="3" t="s">
        <v>16</v>
      </c>
    </row>
    <row r="35" spans="1:8" x14ac:dyDescent="0.25">
      <c r="A35" s="3">
        <v>24</v>
      </c>
      <c r="B35" s="5" t="s">
        <v>43</v>
      </c>
      <c r="C35" s="3" t="s">
        <v>13</v>
      </c>
      <c r="D35" s="4">
        <v>4718100</v>
      </c>
      <c r="E35" s="8">
        <v>4698657.97</v>
      </c>
      <c r="F35" s="4">
        <f t="shared" si="2"/>
        <v>99.587926707784916</v>
      </c>
      <c r="G35" s="3" t="s">
        <v>14</v>
      </c>
      <c r="H35" s="3" t="s">
        <v>16</v>
      </c>
    </row>
    <row r="36" spans="1:8" x14ac:dyDescent="0.25">
      <c r="A36" s="32" t="s">
        <v>3</v>
      </c>
      <c r="B36" s="32"/>
      <c r="C36" s="13"/>
      <c r="D36" s="16">
        <f>D37</f>
        <v>435800</v>
      </c>
      <c r="E36" s="16">
        <f>E37</f>
        <v>435200</v>
      </c>
      <c r="F36" s="11">
        <f>E36*100/D36</f>
        <v>99.86232216613125</v>
      </c>
      <c r="G36" s="13"/>
      <c r="H36" s="13"/>
    </row>
    <row r="37" spans="1:8" ht="43.5" x14ac:dyDescent="0.25">
      <c r="A37" s="3">
        <v>25</v>
      </c>
      <c r="B37" s="5" t="s">
        <v>44</v>
      </c>
      <c r="C37" s="3" t="s">
        <v>13</v>
      </c>
      <c r="D37" s="8">
        <v>435800</v>
      </c>
      <c r="E37" s="8">
        <v>435200</v>
      </c>
      <c r="F37" s="4">
        <f t="shared" si="2"/>
        <v>99.86232216613125</v>
      </c>
      <c r="G37" s="3" t="s">
        <v>14</v>
      </c>
      <c r="H37" s="3" t="s">
        <v>16</v>
      </c>
    </row>
    <row r="38" spans="1:8" ht="19.5" customHeight="1" x14ac:dyDescent="0.25">
      <c r="A38" s="27" t="s">
        <v>50</v>
      </c>
      <c r="B38" s="28"/>
      <c r="C38" s="28"/>
      <c r="D38" s="28"/>
      <c r="E38" s="28"/>
      <c r="F38" s="28"/>
      <c r="G38" s="28"/>
      <c r="H38" s="28"/>
    </row>
    <row r="39" spans="1:8" ht="19.5" customHeight="1" x14ac:dyDescent="0.25">
      <c r="A39" s="22" t="s">
        <v>51</v>
      </c>
      <c r="B39" s="21" t="s">
        <v>52</v>
      </c>
    </row>
    <row r="40" spans="1:8" ht="19.5" customHeight="1" x14ac:dyDescent="0.25">
      <c r="A40" s="23"/>
      <c r="B40" s="24" t="s">
        <v>53</v>
      </c>
      <c r="C40" s="25"/>
      <c r="D40" s="26"/>
    </row>
    <row r="41" spans="1:8" ht="19.5" customHeight="1" x14ac:dyDescent="0.25">
      <c r="A41" s="22" t="s">
        <v>34</v>
      </c>
      <c r="B41" s="21" t="s">
        <v>54</v>
      </c>
    </row>
  </sheetData>
  <mergeCells count="10">
    <mergeCell ref="A29:B29"/>
    <mergeCell ref="A32:B32"/>
    <mergeCell ref="A36:B36"/>
    <mergeCell ref="A7:B7"/>
    <mergeCell ref="A1:H1"/>
    <mergeCell ref="A2:H2"/>
    <mergeCell ref="A3:H3"/>
    <mergeCell ref="A9:B9"/>
    <mergeCell ref="A16:B16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silkplan</dc:creator>
  <cp:lastModifiedBy>silkplan</cp:lastModifiedBy>
  <cp:lastPrinted>2025-04-01T07:19:50Z</cp:lastPrinted>
  <dcterms:created xsi:type="dcterms:W3CDTF">2025-03-25T03:00:24Z</dcterms:created>
  <dcterms:modified xsi:type="dcterms:W3CDTF">2025-05-02T09:04:33Z</dcterms:modified>
</cp:coreProperties>
</file>