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2050" windowHeight="9255"/>
  </bookViews>
  <sheets>
    <sheet name="เป้า 30 04 68 (2)" sheetId="1" r:id="rId1"/>
  </sheets>
  <definedNames>
    <definedName name="_xlnm.Print_Area" localSheetId="0">'เป้า 30 04 68 (2)'!$A$1:$S$24</definedName>
    <definedName name="_xlnm.Print_Titles" localSheetId="0">'เป้า 30 04 68 (2)'!$13:$14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L10" i="1" s="1"/>
  <c r="D10" i="1"/>
  <c r="E10" i="1"/>
  <c r="F10" i="1" s="1"/>
  <c r="K10" i="1"/>
  <c r="F11" i="1"/>
  <c r="H11" i="1"/>
  <c r="J11" i="1"/>
  <c r="L11" i="1"/>
  <c r="N11" i="1"/>
  <c r="P11" i="1"/>
  <c r="Q11" i="1"/>
  <c r="U11" i="1"/>
  <c r="F12" i="1"/>
  <c r="H12" i="1" s="1"/>
  <c r="L12" i="1"/>
  <c r="N12" i="1"/>
  <c r="P12" i="1"/>
  <c r="Q12" i="1"/>
  <c r="U12" i="1"/>
  <c r="B16" i="1"/>
  <c r="F16" i="1" s="1"/>
  <c r="C16" i="1"/>
  <c r="D16" i="1"/>
  <c r="T16" i="1" s="1"/>
  <c r="E16" i="1"/>
  <c r="K16" i="1"/>
  <c r="F17" i="1"/>
  <c r="H17" i="1"/>
  <c r="J17" i="1"/>
  <c r="L17" i="1"/>
  <c r="P17" i="1" s="1"/>
  <c r="N17" i="1"/>
  <c r="Q17" i="1"/>
  <c r="T17" i="1"/>
  <c r="F18" i="1"/>
  <c r="H18" i="1" s="1"/>
  <c r="L18" i="1"/>
  <c r="N18" i="1" s="1"/>
  <c r="Q18" i="1"/>
  <c r="T18" i="1"/>
  <c r="F21" i="1"/>
  <c r="G21" i="1"/>
  <c r="H21" i="1"/>
  <c r="K21" i="1"/>
  <c r="U21" i="1"/>
  <c r="F23" i="1"/>
  <c r="L23" i="1"/>
  <c r="U24" i="1"/>
  <c r="B30" i="1"/>
  <c r="C30" i="1"/>
  <c r="B31" i="1"/>
  <c r="B29" i="1" s="1"/>
  <c r="C31" i="1"/>
  <c r="B66" i="1"/>
  <c r="B65" i="1" s="1"/>
  <c r="C66" i="1"/>
  <c r="C65" i="1" s="1"/>
  <c r="B67" i="1"/>
  <c r="C67" i="1"/>
  <c r="B71" i="1"/>
  <c r="C71" i="1"/>
  <c r="B72" i="1"/>
  <c r="C72" i="1"/>
  <c r="B73" i="1"/>
  <c r="C73" i="1"/>
  <c r="B74" i="1"/>
  <c r="C74" i="1"/>
  <c r="B75" i="1"/>
  <c r="C75" i="1"/>
  <c r="B76" i="1"/>
  <c r="C76" i="1"/>
  <c r="B77" i="1"/>
  <c r="C77" i="1"/>
  <c r="B78" i="1"/>
  <c r="C78" i="1"/>
  <c r="B79" i="1"/>
  <c r="C79" i="1"/>
  <c r="B89" i="1"/>
  <c r="C89" i="1"/>
  <c r="B90" i="1"/>
  <c r="C90" i="1"/>
  <c r="B95" i="1"/>
  <c r="C95" i="1"/>
  <c r="B96" i="1"/>
  <c r="C96" i="1"/>
  <c r="B97" i="1"/>
  <c r="C97" i="1"/>
  <c r="B98" i="1"/>
  <c r="C98" i="1"/>
  <c r="B99" i="1"/>
  <c r="C99" i="1"/>
  <c r="B100" i="1"/>
  <c r="C100" i="1"/>
  <c r="B101" i="1"/>
  <c r="C101" i="1"/>
  <c r="B102" i="1"/>
  <c r="C102" i="1"/>
  <c r="B103" i="1"/>
  <c r="C103" i="1"/>
  <c r="B111" i="1"/>
  <c r="C111" i="1"/>
  <c r="B112" i="1"/>
  <c r="C112" i="1"/>
  <c r="B118" i="1"/>
  <c r="B119" i="1"/>
  <c r="B120" i="1"/>
  <c r="B122" i="1"/>
  <c r="B124" i="1"/>
  <c r="C124" i="1"/>
  <c r="B125" i="1"/>
  <c r="C125" i="1"/>
  <c r="B126" i="1"/>
  <c r="C126" i="1"/>
  <c r="H10" i="1" l="1"/>
  <c r="J10" i="1"/>
  <c r="U10" i="1"/>
  <c r="B88" i="1"/>
  <c r="Q10" i="1"/>
  <c r="C29" i="1"/>
  <c r="J12" i="1"/>
  <c r="C88" i="1"/>
  <c r="C110" i="1"/>
  <c r="B110" i="1"/>
  <c r="J18" i="1"/>
  <c r="H16" i="1"/>
  <c r="J16" i="1"/>
  <c r="N10" i="1"/>
  <c r="P10" i="1"/>
  <c r="Q16" i="1"/>
  <c r="P18" i="1"/>
  <c r="L16" i="1"/>
  <c r="N16" i="1" l="1"/>
  <c r="P16" i="1"/>
</calcChain>
</file>

<file path=xl/sharedStrings.xml><?xml version="1.0" encoding="utf-8"?>
<sst xmlns="http://schemas.openxmlformats.org/spreadsheetml/2006/main" count="189" uniqueCount="77">
  <si>
    <t xml:space="preserve">   งบกลาง</t>
  </si>
  <si>
    <t xml:space="preserve">   เงินกู้ </t>
  </si>
  <si>
    <t xml:space="preserve">   ภาพรวม</t>
  </si>
  <si>
    <t>ค่าใช้จ่ายเพื่อแก้ไขปัญหา เยียวยา และฟื้นฟูเศรษฐกิจและสังคมฯ (โควิด 2019)</t>
  </si>
  <si>
    <t xml:space="preserve">  - </t>
  </si>
  <si>
    <t xml:space="preserve">   ปี 64</t>
  </si>
  <si>
    <t>งบประมาณกันไว้เบิกเหลื่อมปี</t>
  </si>
  <si>
    <t xml:space="preserve">          -   </t>
  </si>
  <si>
    <t xml:space="preserve">   ลงทุน</t>
  </si>
  <si>
    <t xml:space="preserve">   ประจำ</t>
  </si>
  <si>
    <t>งบประมาณประจำปี พ.ศ. 2565</t>
  </si>
  <si>
    <t>มีหนี้</t>
  </si>
  <si>
    <t>สำรองเงิน</t>
  </si>
  <si>
    <t>งบประมาณ</t>
  </si>
  <si>
    <t>รายการ</t>
  </si>
  <si>
    <t>ลงทุน</t>
  </si>
  <si>
    <t>ประจำ</t>
  </si>
  <si>
    <t>ภาพรวม</t>
  </si>
  <si>
    <t>PO</t>
  </si>
  <si>
    <t>กรมจังหวัด</t>
  </si>
  <si>
    <t>ปี 2565</t>
  </si>
  <si>
    <t>ปี 2564</t>
  </si>
  <si>
    <t>งบกลาง</t>
  </si>
  <si>
    <t>ปี 2566</t>
  </si>
  <si>
    <t>ปี 2563</t>
  </si>
  <si>
    <t>เงินกู้</t>
  </si>
  <si>
    <t>จำนวน</t>
  </si>
  <si>
    <t>เบิกจ่าย</t>
  </si>
  <si>
    <t>ประชุม กรมการ จว</t>
  </si>
  <si>
    <t>ประชุม กรมการจังหวัด</t>
  </si>
  <si>
    <t>ผลเบิกจ่าย</t>
  </si>
  <si>
    <t>รวม</t>
  </si>
  <si>
    <t>ลงตารางรายงานา ผวจ</t>
  </si>
  <si>
    <t>17มิย65</t>
  </si>
  <si>
    <t>31พค65</t>
  </si>
  <si>
    <t>ร้อยละเบิกจ่าย</t>
  </si>
  <si>
    <t>งบกลาง  ปี 2564</t>
  </si>
  <si>
    <t xml:space="preserve"> -ปี 2565</t>
  </si>
  <si>
    <t xml:space="preserve"> -ปี 2564</t>
  </si>
  <si>
    <t xml:space="preserve"> -ปี 2563</t>
  </si>
  <si>
    <t xml:space="preserve"> 2. วงเงินงบประมาณหลังโอนเปลี่ยนแปลงเป็นวงเงินตามพระราชบัญญัติงบประมาณรายจ่ายประจำปี ซึ่งยังอยู่ระหว่างดำเนินการเบิกหักผลักส่งเป็นงบประมาณรายจ่ายประจำปีงบประมาณ พ.ศ. 2567</t>
  </si>
  <si>
    <t>ที่มา : ระบบบริหารการเงินการคลังภาครัฐแบบอิเล็กทรอนิกส์ใหม่  (New GFMIS Thai)</t>
  </si>
  <si>
    <t>ปี 66</t>
  </si>
  <si>
    <t>คงเหลือรวม</t>
  </si>
  <si>
    <t>เงินเหลือจ่ายไม่ขอขยายเวลาเบิกจ่าย</t>
  </si>
  <si>
    <t>คงเหลือ สรก. 
อยู่ระหว่างดำเนินการ</t>
  </si>
  <si>
    <t>ร้อยละ
การใช้จ่าย</t>
  </si>
  <si>
    <t>การใช้จ่าย</t>
  </si>
  <si>
    <t>ร้อยละ
เบิกจ่าย</t>
  </si>
  <si>
    <t>ปี 67</t>
  </si>
  <si>
    <t>recheck</t>
  </si>
  <si>
    <t>คงเหลือ
หลังหักใช้จ่าย</t>
  </si>
  <si>
    <t>ใบสั่งซื้อ
เหลื่อมปี</t>
  </si>
  <si>
    <t>สำรองเงิน
แบบมีหนี้
เหลื่อมปี</t>
  </si>
  <si>
    <t>งบประมาณเหลื่อมปี</t>
  </si>
  <si>
    <t xml:space="preserve"> PO เรียกจาก (รายงานเงินกันปี 67)</t>
  </si>
  <si>
    <t>racking worning</t>
  </si>
  <si>
    <t>งบประมาณรายจ่ายประจำปี พ.ศ.2568 (จังหวัดเชียงใหม่)</t>
  </si>
  <si>
    <t>9 สรุปผลการใช้จ่าย A08 รวม ปจ ลท 66</t>
  </si>
  <si>
    <t>ลำดับ
ใช้จ่าย</t>
  </si>
  <si>
    <t>ลำดับเบิกจ่าย</t>
  </si>
  <si>
    <t xml:space="preserve"> +/- เป้าหมาย</t>
  </si>
  <si>
    <t>เป้าหมาย
เม.ย. 68</t>
  </si>
  <si>
    <t>เป้าหมาย
Q3</t>
  </si>
  <si>
    <t>การใช้จ่าย (PO+เบิกจ่าย+สำรองมีหนี้)</t>
  </si>
  <si>
    <t>สำรองเงินมีหนี้</t>
  </si>
  <si>
    <t>ข้อมูล ณ วันที่ 30 เมษายน 2568</t>
  </si>
  <si>
    <t>ผลการใช้จ่ายงบประมาณรายจ่ายจังหวัดเชียงใหม่ ประจำปีงบประมาณ พ.ศ. 2568</t>
  </si>
  <si>
    <t>งบประมาณรายจ่ายประจำปี พ.ศ.2568 (ภาพรวมทั้งประเทศ)</t>
  </si>
  <si>
    <t>ผลการใช้จ่ายงบประมาณรายจ่าย ประจำปีงบประมาณ พ.ศ. 2568</t>
  </si>
  <si>
    <t>ใช้จ่าย</t>
  </si>
  <si>
    <t>เมษายน 2568</t>
  </si>
  <si>
    <t>ไตรมาสที่ 4</t>
  </si>
  <si>
    <t>ไตรมาสที่ 3</t>
  </si>
  <si>
    <t>ไตรมาสที่ 2</t>
  </si>
  <si>
    <t>ไตรมาสที่ 1</t>
  </si>
  <si>
    <t>เป้าหมายการใช้จ่ายงบประมาณ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</si>
</sst>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,,"/>
    <numFmt numFmtId="188" formatCode="_(* #,##0.00_);_(* \(#,##0.00\);_(* &quot;-&quot;??_);_(@_)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b/>
      <sz val="14"/>
      <color rgb="FF19708F"/>
      <name val="Tahoma"/>
      <family val="2"/>
      <scheme val="major"/>
    </font>
    <font>
      <b/>
      <sz val="14"/>
      <color rgb="FFFFFFFF"/>
      <name val="Tahoma"/>
      <family val="2"/>
      <scheme val="major"/>
    </font>
    <font>
      <sz val="14"/>
      <color theme="5"/>
      <name val="Tahoma"/>
      <family val="2"/>
      <scheme val="major"/>
    </font>
    <font>
      <sz val="14"/>
      <color theme="1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sz val="14"/>
      <color rgb="FFC00000"/>
      <name val="Tahoma"/>
      <family val="2"/>
      <scheme val="major"/>
    </font>
    <font>
      <sz val="14"/>
      <color rgb="FFFF0000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  <scheme val="major"/>
    </font>
    <font>
      <b/>
      <sz val="15"/>
      <name val="Tahoma"/>
      <family val="2"/>
      <scheme val="major"/>
    </font>
    <font>
      <b/>
      <sz val="16"/>
      <name val="Tahoma"/>
      <family val="2"/>
      <scheme val="major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  <scheme val="major"/>
    </font>
    <font>
      <sz val="15"/>
      <name val="Tahoma"/>
      <family val="2"/>
    </font>
    <font>
      <b/>
      <sz val="15"/>
      <color rgb="FF00B05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5"/>
      <color theme="1"/>
      <name val="Tahoma"/>
      <family val="2"/>
      <scheme val="major"/>
    </font>
    <font>
      <sz val="14"/>
      <color theme="0"/>
      <name val="Tahoma"/>
      <family val="2"/>
      <scheme val="major"/>
    </font>
    <font>
      <sz val="15"/>
      <color rgb="FFC00000"/>
      <name val="Tahoma"/>
      <family val="2"/>
    </font>
    <font>
      <sz val="15"/>
      <color rgb="FFFF0000"/>
      <name val="Tahoma"/>
      <family val="2"/>
      <scheme val="major"/>
    </font>
    <font>
      <b/>
      <sz val="14"/>
      <color rgb="FFFF0000"/>
      <name val="Tahoma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B4E8FA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</cellStyleXfs>
  <cellXfs count="429">
    <xf numFmtId="0" fontId="0" fillId="0" borderId="0" xfId="0"/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2" fontId="2" fillId="0" borderId="0" xfId="1" applyNumberFormat="1" applyFont="1" applyFill="1" applyBorder="1" applyAlignment="1">
      <alignment horizontal="center" vertical="center"/>
    </xf>
    <xf numFmtId="187" fontId="2" fillId="0" borderId="0" xfId="2" applyNumberFormat="1" applyFont="1" applyFill="1" applyBorder="1" applyAlignment="1">
      <alignment horizontal="right" vertical="center"/>
    </xf>
    <xf numFmtId="187" fontId="2" fillId="0" borderId="0" xfId="1" applyNumberFormat="1" applyFont="1" applyAlignment="1">
      <alignment vertical="center"/>
    </xf>
    <xf numFmtId="43" fontId="2" fillId="0" borderId="0" xfId="1" applyFont="1" applyAlignment="1">
      <alignment horizontal="right" vertical="center"/>
    </xf>
    <xf numFmtId="43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2" fontId="4" fillId="2" borderId="0" xfId="2" applyNumberFormat="1" applyFont="1" applyFill="1" applyBorder="1" applyAlignment="1">
      <alignment horizontal="center" vertical="center" wrapText="1" readingOrder="1"/>
    </xf>
    <xf numFmtId="2" fontId="4" fillId="2" borderId="1" xfId="2" applyNumberFormat="1" applyFont="1" applyFill="1" applyBorder="1" applyAlignment="1">
      <alignment horizontal="center" vertical="center" wrapText="1" readingOrder="1"/>
    </xf>
    <xf numFmtId="187" fontId="3" fillId="2" borderId="1" xfId="0" applyNumberFormat="1" applyFont="1" applyFill="1" applyBorder="1" applyAlignment="1">
      <alignment horizontal="right" vertical="center" readingOrder="1"/>
    </xf>
    <xf numFmtId="2" fontId="3" fillId="2" borderId="1" xfId="2" applyNumberFormat="1" applyFont="1" applyFill="1" applyBorder="1" applyAlignment="1">
      <alignment horizontal="center" vertical="center" readingOrder="1"/>
    </xf>
    <xf numFmtId="187" fontId="3" fillId="2" borderId="1" xfId="0" applyNumberFormat="1" applyFont="1" applyFill="1" applyBorder="1" applyAlignment="1">
      <alignment horizontal="right" vertical="center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187" fontId="3" fillId="0" borderId="0" xfId="0" applyNumberFormat="1" applyFont="1" applyAlignment="1">
      <alignment horizontal="right" vertical="center"/>
    </xf>
    <xf numFmtId="2" fontId="4" fillId="2" borderId="0" xfId="2" applyNumberFormat="1" applyFont="1" applyFill="1" applyBorder="1" applyAlignment="1">
      <alignment horizontal="center" vertical="center" readingOrder="1"/>
    </xf>
    <xf numFmtId="2" fontId="4" fillId="2" borderId="1" xfId="2" applyNumberFormat="1" applyFont="1" applyFill="1" applyBorder="1" applyAlignment="1">
      <alignment horizontal="center" vertical="center" readingOrder="1"/>
    </xf>
    <xf numFmtId="0" fontId="4" fillId="2" borderId="1" xfId="0" applyFont="1" applyFill="1" applyBorder="1" applyAlignment="1">
      <alignment horizontal="left" vertical="center" readingOrder="1"/>
    </xf>
    <xf numFmtId="0" fontId="5" fillId="3" borderId="0" xfId="0" applyFont="1" applyFill="1" applyAlignment="1">
      <alignment horizontal="left" vertical="center" wrapText="1" readingOrder="1"/>
    </xf>
    <xf numFmtId="0" fontId="5" fillId="3" borderId="2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187" fontId="3" fillId="3" borderId="3" xfId="0" applyNumberFormat="1" applyFont="1" applyFill="1" applyBorder="1" applyAlignment="1">
      <alignment horizontal="left" vertical="center" wrapText="1" readingOrder="1"/>
    </xf>
    <xf numFmtId="0" fontId="5" fillId="3" borderId="4" xfId="0" applyFont="1" applyFill="1" applyBorder="1" applyAlignment="1">
      <alignment horizontal="left" vertical="center" readingOrder="1"/>
    </xf>
    <xf numFmtId="2" fontId="4" fillId="4" borderId="0" xfId="0" applyNumberFormat="1" applyFont="1" applyFill="1" applyAlignment="1">
      <alignment horizontal="center" vertical="center" wrapText="1" readingOrder="1"/>
    </xf>
    <xf numFmtId="2" fontId="4" fillId="4" borderId="1" xfId="0" applyNumberFormat="1" applyFont="1" applyFill="1" applyBorder="1" applyAlignment="1">
      <alignment horizontal="center" vertical="center" wrapText="1" readingOrder="1"/>
    </xf>
    <xf numFmtId="187" fontId="3" fillId="4" borderId="1" xfId="0" applyNumberFormat="1" applyFont="1" applyFill="1" applyBorder="1" applyAlignment="1">
      <alignment horizontal="right" vertical="center" wrapText="1" readingOrder="1"/>
    </xf>
    <xf numFmtId="2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right" vertical="center" wrapText="1" readingOrder="1"/>
    </xf>
    <xf numFmtId="0" fontId="4" fillId="4" borderId="1" xfId="0" applyFont="1" applyFill="1" applyBorder="1" applyAlignment="1">
      <alignment horizontal="left" vertical="center" wrapText="1" readingOrder="1"/>
    </xf>
    <xf numFmtId="0" fontId="4" fillId="5" borderId="0" xfId="0" applyFont="1" applyFill="1" applyAlignment="1">
      <alignment horizontal="left" vertical="center" wrapText="1" readingOrder="1"/>
    </xf>
    <xf numFmtId="0" fontId="4" fillId="5" borderId="2" xfId="0" applyFont="1" applyFill="1" applyBorder="1" applyAlignment="1">
      <alignment horizontal="left" vertical="center" wrapText="1" readingOrder="1"/>
    </xf>
    <xf numFmtId="0" fontId="3" fillId="5" borderId="3" xfId="0" applyFont="1" applyFill="1" applyBorder="1" applyAlignment="1">
      <alignment horizontal="left" vertical="center" wrapText="1" readingOrder="1"/>
    </xf>
    <xf numFmtId="187" fontId="3" fillId="5" borderId="3" xfId="0" applyNumberFormat="1" applyFont="1" applyFill="1" applyBorder="1" applyAlignment="1">
      <alignment horizontal="left" vertical="center" wrapText="1" readingOrder="1"/>
    </xf>
    <xf numFmtId="0" fontId="4" fillId="5" borderId="4" xfId="0" applyFont="1" applyFill="1" applyBorder="1" applyAlignment="1">
      <alignment horizontal="left" vertical="center" wrapText="1" readingOrder="1"/>
    </xf>
    <xf numFmtId="0" fontId="2" fillId="0" borderId="0" xfId="0" applyFont="1" applyAlignment="1">
      <alignment horizontal="center" vertical="center"/>
    </xf>
    <xf numFmtId="187" fontId="2" fillId="0" borderId="0" xfId="2" applyNumberFormat="1" applyFont="1" applyFill="1" applyAlignment="1">
      <alignment horizontal="center" vertical="center"/>
    </xf>
    <xf numFmtId="2" fontId="4" fillId="4" borderId="0" xfId="2" applyNumberFormat="1" applyFont="1" applyFill="1" applyBorder="1" applyAlignment="1">
      <alignment horizontal="center" vertical="center" wrapText="1" readingOrder="1"/>
    </xf>
    <xf numFmtId="2" fontId="4" fillId="4" borderId="1" xfId="2" applyNumberFormat="1" applyFont="1" applyFill="1" applyBorder="1" applyAlignment="1">
      <alignment horizontal="center" vertical="center" wrapText="1" readingOrder="1"/>
    </xf>
    <xf numFmtId="43" fontId="3" fillId="4" borderId="1" xfId="2" applyFont="1" applyFill="1" applyBorder="1" applyAlignment="1">
      <alignment horizontal="right" vertical="center" wrapText="1" readingOrder="1"/>
    </xf>
    <xf numFmtId="2" fontId="3" fillId="4" borderId="1" xfId="2" applyNumberFormat="1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187" fontId="3" fillId="4" borderId="1" xfId="0" applyNumberFormat="1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187" fontId="2" fillId="0" borderId="0" xfId="0" applyNumberFormat="1" applyFont="1" applyAlignment="1">
      <alignment horizontal="center" vertical="center"/>
    </xf>
    <xf numFmtId="2" fontId="3" fillId="5" borderId="1" xfId="2" applyNumberFormat="1" applyFont="1" applyFill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center" vertical="center" wrapText="1" readingOrder="1"/>
    </xf>
    <xf numFmtId="0" fontId="4" fillId="5" borderId="1" xfId="0" applyFont="1" applyFill="1" applyBorder="1" applyAlignment="1">
      <alignment horizontal="center" vertical="center" wrapText="1" readingOrder="1"/>
    </xf>
    <xf numFmtId="0" fontId="4" fillId="5" borderId="5" xfId="0" applyFont="1" applyFill="1" applyBorder="1" applyAlignment="1">
      <alignment horizontal="left" vertical="center" wrapText="1" readingOrder="1"/>
    </xf>
    <xf numFmtId="0" fontId="3" fillId="5" borderId="6" xfId="0" applyFont="1" applyFill="1" applyBorder="1" applyAlignment="1">
      <alignment horizontal="left" vertical="center" wrapText="1" readingOrder="1"/>
    </xf>
    <xf numFmtId="187" fontId="3" fillId="5" borderId="6" xfId="0" applyNumberFormat="1" applyFont="1" applyFill="1" applyBorder="1" applyAlignment="1">
      <alignment horizontal="left" vertical="center" wrapText="1" readingOrder="1"/>
    </xf>
    <xf numFmtId="0" fontId="4" fillId="5" borderId="7" xfId="0" applyFont="1" applyFill="1" applyBorder="1" applyAlignment="1">
      <alignment horizontal="left" vertical="center" readingOrder="1"/>
    </xf>
    <xf numFmtId="0" fontId="5" fillId="3" borderId="0" xfId="0" applyFont="1" applyFill="1" applyAlignment="1">
      <alignment horizontal="center" vertical="center" wrapText="1" readingOrder="1"/>
    </xf>
    <xf numFmtId="0" fontId="5" fillId="3" borderId="8" xfId="0" applyFont="1" applyFill="1" applyBorder="1" applyAlignment="1">
      <alignment horizontal="center" vertical="center" wrapText="1" readingOrder="1"/>
    </xf>
    <xf numFmtId="0" fontId="3" fillId="3" borderId="8" xfId="0" applyFont="1" applyFill="1" applyBorder="1" applyAlignment="1">
      <alignment horizontal="center" vertical="center" wrapText="1" readingOrder="1"/>
    </xf>
    <xf numFmtId="187" fontId="3" fillId="3" borderId="8" xfId="0" applyNumberFormat="1" applyFont="1" applyFill="1" applyBorder="1" applyAlignment="1">
      <alignment horizontal="center" vertical="center" wrapText="1" readingOrder="1"/>
    </xf>
    <xf numFmtId="0" fontId="3" fillId="3" borderId="8" xfId="0" applyFont="1" applyFill="1" applyBorder="1" applyAlignment="1">
      <alignment horizontal="center" vertical="center" wrapText="1" readingOrder="1"/>
    </xf>
    <xf numFmtId="0" fontId="5" fillId="3" borderId="8" xfId="0" applyFont="1" applyFill="1" applyBorder="1" applyAlignment="1">
      <alignment horizontal="center" vertical="center" wrapText="1" readingOrder="1"/>
    </xf>
    <xf numFmtId="0" fontId="5" fillId="3" borderId="9" xfId="0" applyFont="1" applyFill="1" applyBorder="1" applyAlignment="1">
      <alignment horizontal="center" vertical="center" wrapText="1" readingOrder="1"/>
    </xf>
    <xf numFmtId="0" fontId="3" fillId="3" borderId="9" xfId="0" applyFont="1" applyFill="1" applyBorder="1" applyAlignment="1">
      <alignment horizontal="center" vertical="center" wrapText="1" readingOrder="1"/>
    </xf>
    <xf numFmtId="187" fontId="3" fillId="3" borderId="9" xfId="0" applyNumberFormat="1" applyFont="1" applyFill="1" applyBorder="1" applyAlignment="1">
      <alignment horizontal="center" vertical="center" wrapText="1" readingOrder="1"/>
    </xf>
    <xf numFmtId="0" fontId="3" fillId="3" borderId="9" xfId="0" applyFont="1" applyFill="1" applyBorder="1" applyAlignment="1">
      <alignment horizontal="center" vertical="center" wrapText="1" readingOrder="1"/>
    </xf>
    <xf numFmtId="0" fontId="5" fillId="3" borderId="9" xfId="0" applyFont="1" applyFill="1" applyBorder="1" applyAlignment="1">
      <alignment horizontal="center" vertical="center" wrapText="1" readingOrder="1"/>
    </xf>
    <xf numFmtId="2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87" fontId="2" fillId="0" borderId="10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187" fontId="2" fillId="0" borderId="10" xfId="0" applyNumberFormat="1" applyFont="1" applyBorder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43" fontId="2" fillId="0" borderId="10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187" fontId="2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87" fontId="2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87" fontId="2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87" fontId="2" fillId="0" borderId="16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87" fontId="2" fillId="0" borderId="17" xfId="0" applyNumberFormat="1" applyFont="1" applyBorder="1" applyAlignment="1">
      <alignment horizontal="center" vertical="center" wrapText="1"/>
    </xf>
    <xf numFmtId="187" fontId="3" fillId="0" borderId="0" xfId="2" applyNumberFormat="1" applyFont="1" applyFill="1" applyBorder="1" applyAlignment="1">
      <alignment horizontal="right" vertical="center"/>
    </xf>
    <xf numFmtId="187" fontId="3" fillId="0" borderId="18" xfId="2" applyNumberFormat="1" applyFont="1" applyFill="1" applyBorder="1" applyAlignment="1">
      <alignment horizontal="right" vertical="center"/>
    </xf>
    <xf numFmtId="4" fontId="7" fillId="0" borderId="18" xfId="0" applyNumberFormat="1" applyFont="1" applyBorder="1" applyAlignment="1">
      <alignment horizontal="right" vertical="center" wrapText="1"/>
    </xf>
    <xf numFmtId="187" fontId="2" fillId="0" borderId="18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left" vertical="center"/>
    </xf>
    <xf numFmtId="4" fontId="8" fillId="0" borderId="18" xfId="0" applyNumberFormat="1" applyFont="1" applyBorder="1" applyAlignment="1">
      <alignment horizontal="right" vertical="center" wrapText="1"/>
    </xf>
    <xf numFmtId="187" fontId="3" fillId="0" borderId="18" xfId="0" applyNumberFormat="1" applyFont="1" applyBorder="1" applyAlignment="1">
      <alignment horizontal="right" vertical="center" wrapText="1"/>
    </xf>
    <xf numFmtId="4" fontId="3" fillId="0" borderId="18" xfId="0" applyNumberFormat="1" applyFont="1" applyBorder="1" applyAlignment="1">
      <alignment horizontal="right" vertical="center" wrapText="1"/>
    </xf>
    <xf numFmtId="0" fontId="3" fillId="0" borderId="19" xfId="0" applyFont="1" applyBorder="1" applyAlignment="1">
      <alignment horizontal="left" vertical="center"/>
    </xf>
    <xf numFmtId="187" fontId="2" fillId="0" borderId="0" xfId="0" applyNumberFormat="1" applyFont="1" applyAlignment="1">
      <alignment horizontal="center" vertical="center" wrapText="1"/>
    </xf>
    <xf numFmtId="187" fontId="2" fillId="0" borderId="20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187" fontId="2" fillId="0" borderId="18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187" fontId="2" fillId="0" borderId="21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3" fillId="6" borderId="0" xfId="0" applyFont="1" applyFill="1" applyAlignment="1">
      <alignment vertical="center"/>
    </xf>
    <xf numFmtId="187" fontId="2" fillId="0" borderId="0" xfId="2" applyNumberFormat="1" applyFont="1" applyBorder="1" applyAlignment="1">
      <alignment horizontal="right" vertical="center" wrapText="1"/>
    </xf>
    <xf numFmtId="187" fontId="2" fillId="0" borderId="10" xfId="2" applyNumberFormat="1" applyFont="1" applyBorder="1" applyAlignment="1">
      <alignment horizontal="right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43" fontId="2" fillId="0" borderId="10" xfId="2" applyFont="1" applyBorder="1" applyAlignment="1">
      <alignment horizontal="center" vertical="center" wrapText="1"/>
    </xf>
    <xf numFmtId="2" fontId="2" fillId="0" borderId="10" xfId="2" applyNumberFormat="1" applyFont="1" applyBorder="1" applyAlignment="1">
      <alignment horizontal="center" vertical="center" wrapText="1"/>
    </xf>
    <xf numFmtId="43" fontId="2" fillId="0" borderId="10" xfId="2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87" fontId="2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2" fontId="2" fillId="0" borderId="18" xfId="0" applyNumberFormat="1" applyFont="1" applyBorder="1" applyAlignment="1">
      <alignment horizontal="center" vertical="center" wrapText="1"/>
    </xf>
    <xf numFmtId="43" fontId="2" fillId="0" borderId="18" xfId="2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2" fontId="3" fillId="0" borderId="18" xfId="0" applyNumberFormat="1" applyFont="1" applyBorder="1" applyAlignment="1">
      <alignment horizontal="center" vertical="center" wrapText="1"/>
    </xf>
    <xf numFmtId="43" fontId="3" fillId="0" borderId="18" xfId="2" applyFont="1" applyBorder="1" applyAlignment="1">
      <alignment horizontal="center" vertical="center" wrapText="1"/>
    </xf>
    <xf numFmtId="0" fontId="10" fillId="0" borderId="18" xfId="0" applyFont="1" applyBorder="1" applyAlignment="1">
      <alignment vertical="center"/>
    </xf>
    <xf numFmtId="0" fontId="9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43" fontId="11" fillId="0" borderId="0" xfId="2" applyFont="1" applyBorder="1" applyAlignment="1">
      <alignment horizontal="center" vertical="center" wrapText="1"/>
    </xf>
    <xf numFmtId="43" fontId="11" fillId="0" borderId="10" xfId="2" applyFont="1" applyBorder="1" applyAlignment="1">
      <alignment horizontal="center" vertical="center" wrapText="1"/>
    </xf>
    <xf numFmtId="43" fontId="2" fillId="0" borderId="10" xfId="2" applyFont="1" applyBorder="1" applyAlignment="1">
      <alignment horizontal="right" vertical="center" wrapText="1"/>
    </xf>
    <xf numFmtId="43" fontId="11" fillId="0" borderId="10" xfId="2" applyFont="1" applyBorder="1" applyAlignment="1">
      <alignment horizontal="right" vertical="center" wrapText="1"/>
    </xf>
    <xf numFmtId="187" fontId="2" fillId="0" borderId="10" xfId="2" applyNumberFormat="1" applyFont="1" applyBorder="1" applyAlignment="1">
      <alignment horizontal="right" vertical="center"/>
    </xf>
    <xf numFmtId="0" fontId="9" fillId="0" borderId="11" xfId="0" applyFont="1" applyBorder="1" applyAlignment="1">
      <alignment vertical="center" wrapText="1"/>
    </xf>
    <xf numFmtId="43" fontId="9" fillId="0" borderId="0" xfId="2" applyFont="1" applyBorder="1" applyAlignment="1">
      <alignment horizontal="center" vertical="center" wrapText="1"/>
    </xf>
    <xf numFmtId="43" fontId="9" fillId="0" borderId="10" xfId="2" applyFont="1" applyBorder="1" applyAlignment="1">
      <alignment horizontal="center" vertical="center" wrapText="1"/>
    </xf>
    <xf numFmtId="187" fontId="9" fillId="0" borderId="0" xfId="0" applyNumberFormat="1" applyFont="1" applyAlignment="1">
      <alignment horizontal="center" vertical="center" wrapText="1"/>
    </xf>
    <xf numFmtId="187" fontId="9" fillId="0" borderId="23" xfId="0" applyNumberFormat="1" applyFont="1" applyBorder="1" applyAlignment="1">
      <alignment horizontal="center" vertical="center" wrapText="1"/>
    </xf>
    <xf numFmtId="187" fontId="2" fillId="0" borderId="23" xfId="0" applyNumberFormat="1" applyFont="1" applyBorder="1" applyAlignment="1">
      <alignment horizontal="center" vertical="center" wrapText="1"/>
    </xf>
    <xf numFmtId="187" fontId="2" fillId="0" borderId="14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87" fontId="2" fillId="0" borderId="0" xfId="2" applyNumberFormat="1" applyFont="1" applyFill="1" applyBorder="1" applyAlignment="1">
      <alignment vertical="center"/>
    </xf>
    <xf numFmtId="2" fontId="2" fillId="0" borderId="0" xfId="0" applyNumberFormat="1" applyFont="1" applyAlignment="1">
      <alignment horizontal="left" vertical="center"/>
    </xf>
    <xf numFmtId="187" fontId="2" fillId="0" borderId="0" xfId="2" applyNumberFormat="1" applyFont="1" applyFill="1" applyAlignment="1">
      <alignment horizontal="right" vertical="center"/>
    </xf>
    <xf numFmtId="43" fontId="2" fillId="0" borderId="0" xfId="2" applyFont="1" applyFill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87" fontId="2" fillId="0" borderId="19" xfId="2" applyNumberFormat="1" applyFont="1" applyFill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2" fontId="2" fillId="0" borderId="24" xfId="0" applyNumberFormat="1" applyFont="1" applyBorder="1" applyAlignment="1">
      <alignment horizontal="left" vertical="center"/>
    </xf>
    <xf numFmtId="9" fontId="2" fillId="0" borderId="0" xfId="3" applyFont="1" applyFill="1" applyAlignment="1">
      <alignment vertical="center"/>
    </xf>
    <xf numFmtId="43" fontId="2" fillId="0" borderId="0" xfId="2" applyFont="1" applyFill="1" applyAlignment="1">
      <alignment vertical="center"/>
    </xf>
    <xf numFmtId="187" fontId="3" fillId="7" borderId="19" xfId="2" applyNumberFormat="1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0" fontId="3" fillId="7" borderId="22" xfId="0" applyFont="1" applyFill="1" applyBorder="1" applyAlignment="1">
      <alignment vertical="center"/>
    </xf>
    <xf numFmtId="0" fontId="2" fillId="7" borderId="24" xfId="0" applyFont="1" applyFill="1" applyBorder="1" applyAlignment="1">
      <alignment vertical="center"/>
    </xf>
    <xf numFmtId="2" fontId="2" fillId="7" borderId="24" xfId="0" applyNumberFormat="1" applyFont="1" applyFill="1" applyBorder="1" applyAlignment="1">
      <alignment horizontal="center" vertical="center"/>
    </xf>
    <xf numFmtId="187" fontId="2" fillId="7" borderId="25" xfId="2" applyNumberFormat="1" applyFont="1" applyFill="1" applyBorder="1" applyAlignment="1">
      <alignment vertical="center"/>
    </xf>
    <xf numFmtId="0" fontId="2" fillId="7" borderId="26" xfId="0" applyFont="1" applyFill="1" applyBorder="1" applyAlignment="1">
      <alignment vertical="center"/>
    </xf>
    <xf numFmtId="0" fontId="2" fillId="7" borderId="27" xfId="0" applyFont="1" applyFill="1" applyBorder="1" applyAlignment="1">
      <alignment vertical="center"/>
    </xf>
    <xf numFmtId="2" fontId="2" fillId="7" borderId="26" xfId="0" applyNumberFormat="1" applyFont="1" applyFill="1" applyBorder="1" applyAlignment="1">
      <alignment horizontal="left" vertical="center"/>
    </xf>
    <xf numFmtId="187" fontId="2" fillId="7" borderId="19" xfId="2" applyNumberFormat="1" applyFont="1" applyFill="1" applyBorder="1" applyAlignment="1">
      <alignment vertical="center"/>
    </xf>
    <xf numFmtId="0" fontId="2" fillId="7" borderId="22" xfId="0" applyFont="1" applyFill="1" applyBorder="1" applyAlignment="1">
      <alignment vertical="center"/>
    </xf>
    <xf numFmtId="2" fontId="2" fillId="7" borderId="24" xfId="0" applyNumberFormat="1" applyFont="1" applyFill="1" applyBorder="1" applyAlignment="1">
      <alignment horizontal="left" vertical="center"/>
    </xf>
    <xf numFmtId="187" fontId="2" fillId="0" borderId="18" xfId="2" applyNumberFormat="1" applyFont="1" applyFill="1" applyBorder="1" applyAlignment="1">
      <alignment horizontal="center" vertical="center"/>
    </xf>
    <xf numFmtId="43" fontId="2" fillId="0" borderId="18" xfId="2" applyFont="1" applyFill="1" applyBorder="1" applyAlignment="1">
      <alignment horizontal="right" vertical="center"/>
    </xf>
    <xf numFmtId="187" fontId="2" fillId="0" borderId="18" xfId="2" applyNumberFormat="1" applyFont="1" applyFill="1" applyBorder="1" applyAlignment="1">
      <alignment horizontal="right" vertical="center"/>
    </xf>
    <xf numFmtId="2" fontId="2" fillId="0" borderId="18" xfId="0" applyNumberFormat="1" applyFont="1" applyBorder="1" applyAlignment="1">
      <alignment horizontal="right" vertical="center"/>
    </xf>
    <xf numFmtId="187" fontId="2" fillId="7" borderId="18" xfId="2" applyNumberFormat="1" applyFont="1" applyFill="1" applyBorder="1" applyAlignment="1">
      <alignment horizontal="center" vertical="center"/>
    </xf>
    <xf numFmtId="187" fontId="3" fillId="7" borderId="18" xfId="2" applyNumberFormat="1" applyFont="1" applyFill="1" applyBorder="1" applyAlignment="1">
      <alignment horizontal="right" vertical="center"/>
    </xf>
    <xf numFmtId="187" fontId="3" fillId="0" borderId="18" xfId="0" applyNumberFormat="1" applyFont="1" applyBorder="1" applyAlignment="1">
      <alignment horizontal="center" vertical="center" wrapText="1"/>
    </xf>
    <xf numFmtId="187" fontId="2" fillId="7" borderId="28" xfId="0" applyNumberFormat="1" applyFont="1" applyFill="1" applyBorder="1" applyAlignment="1">
      <alignment horizontal="center" vertical="center"/>
    </xf>
    <xf numFmtId="0" fontId="13" fillId="7" borderId="28" xfId="0" applyFont="1" applyFill="1" applyBorder="1" applyAlignment="1">
      <alignment vertical="center"/>
    </xf>
    <xf numFmtId="0" fontId="13" fillId="7" borderId="29" xfId="0" applyFont="1" applyFill="1" applyBorder="1" applyAlignment="1">
      <alignment vertical="center"/>
    </xf>
    <xf numFmtId="0" fontId="3" fillId="7" borderId="29" xfId="0" applyFont="1" applyFill="1" applyBorder="1" applyAlignment="1">
      <alignment vertical="center"/>
    </xf>
    <xf numFmtId="2" fontId="3" fillId="7" borderId="30" xfId="0" applyNumberFormat="1" applyFont="1" applyFill="1" applyBorder="1" applyAlignment="1">
      <alignment horizontal="left" vertical="center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187" fontId="3" fillId="0" borderId="10" xfId="0" applyNumberFormat="1" applyFont="1" applyBorder="1" applyAlignment="1">
      <alignment horizontal="right" vertical="center"/>
    </xf>
    <xf numFmtId="187" fontId="3" fillId="0" borderId="10" xfId="2" applyNumberFormat="1" applyFont="1" applyBorder="1" applyAlignment="1">
      <alignment horizontal="right" vertical="center"/>
    </xf>
    <xf numFmtId="0" fontId="3" fillId="0" borderId="11" xfId="0" applyFont="1" applyBorder="1" applyAlignment="1">
      <alignment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187" fontId="2" fillId="0" borderId="10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 wrapText="1"/>
    </xf>
    <xf numFmtId="43" fontId="2" fillId="0" borderId="0" xfId="2" applyFont="1" applyFill="1" applyBorder="1" applyAlignment="1">
      <alignment horizontal="center" vertical="center"/>
    </xf>
    <xf numFmtId="43" fontId="2" fillId="0" borderId="0" xfId="2" applyFont="1" applyFill="1" applyBorder="1" applyAlignment="1">
      <alignment horizontal="right" vertical="center"/>
    </xf>
    <xf numFmtId="1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10" xfId="2" applyNumberFormat="1" applyFont="1" applyBorder="1" applyAlignment="1">
      <alignment horizontal="center" vertical="center"/>
    </xf>
    <xf numFmtId="43" fontId="7" fillId="0" borderId="10" xfId="2" applyFont="1" applyBorder="1" applyAlignment="1">
      <alignment horizontal="center" vertical="center" wrapText="1"/>
    </xf>
    <xf numFmtId="43" fontId="2" fillId="0" borderId="10" xfId="0" applyNumberFormat="1" applyFont="1" applyBorder="1" applyAlignment="1">
      <alignment horizontal="center" vertical="center" wrapText="1"/>
    </xf>
    <xf numFmtId="2" fontId="2" fillId="8" borderId="18" xfId="0" applyNumberFormat="1" applyFont="1" applyFill="1" applyBorder="1" applyAlignment="1">
      <alignment horizontal="center" vertical="center"/>
    </xf>
    <xf numFmtId="43" fontId="2" fillId="0" borderId="0" xfId="2" applyFont="1" applyFill="1" applyBorder="1" applyAlignment="1">
      <alignment vertical="center" readingOrder="1"/>
    </xf>
    <xf numFmtId="43" fontId="2" fillId="0" borderId="22" xfId="2" applyFont="1" applyFill="1" applyBorder="1" applyAlignment="1">
      <alignment vertical="center" readingOrder="1"/>
    </xf>
    <xf numFmtId="43" fontId="2" fillId="0" borderId="18" xfId="2" applyFont="1" applyFill="1" applyBorder="1" applyAlignment="1">
      <alignment vertical="center" readingOrder="1"/>
    </xf>
    <xf numFmtId="0" fontId="7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87" fontId="2" fillId="0" borderId="0" xfId="0" applyNumberFormat="1" applyFont="1" applyAlignment="1">
      <alignment vertical="center" wrapText="1"/>
    </xf>
    <xf numFmtId="0" fontId="7" fillId="0" borderId="0" xfId="0" applyFont="1" applyAlignment="1">
      <alignment horizontal="justify" vertical="center"/>
    </xf>
    <xf numFmtId="0" fontId="7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87" fontId="12" fillId="0" borderId="2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187" fontId="2" fillId="0" borderId="0" xfId="4" applyNumberFormat="1" applyFont="1" applyAlignment="1">
      <alignment horizontal="center" vertical="center"/>
    </xf>
    <xf numFmtId="187" fontId="2" fillId="0" borderId="18" xfId="0" applyNumberFormat="1" applyFont="1" applyBorder="1" applyAlignment="1">
      <alignment horizontal="center" vertical="center"/>
    </xf>
    <xf numFmtId="187" fontId="2" fillId="0" borderId="27" xfId="1" applyNumberFormat="1" applyFont="1" applyFill="1" applyBorder="1" applyAlignment="1">
      <alignment horizontal="center" vertical="center"/>
    </xf>
    <xf numFmtId="2" fontId="2" fillId="0" borderId="18" xfId="2" applyNumberFormat="1" applyFont="1" applyFill="1" applyBorder="1" applyAlignment="1">
      <alignment horizontal="center" vertical="center"/>
    </xf>
    <xf numFmtId="4" fontId="2" fillId="0" borderId="18" xfId="2" applyNumberFormat="1" applyFont="1" applyFill="1" applyBorder="1" applyAlignment="1">
      <alignment horizontal="center" vertical="center"/>
    </xf>
    <xf numFmtId="43" fontId="2" fillId="0" borderId="18" xfId="2" applyFont="1" applyFill="1" applyBorder="1" applyAlignment="1">
      <alignment horizontal="center" vertical="center"/>
    </xf>
    <xf numFmtId="187" fontId="2" fillId="0" borderId="22" xfId="2" applyNumberFormat="1" applyFont="1" applyFill="1" applyBorder="1" applyAlignment="1">
      <alignment horizontal="right" vertical="center"/>
    </xf>
    <xf numFmtId="0" fontId="2" fillId="0" borderId="3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3" fillId="0" borderId="20" xfId="0" applyFont="1" applyBorder="1" applyAlignment="1">
      <alignment horizontal="center" vertical="center" wrapText="1"/>
    </xf>
    <xf numFmtId="187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87" fontId="3" fillId="0" borderId="32" xfId="2" applyNumberFormat="1" applyFont="1" applyFill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 vertical="center" wrapText="1"/>
    </xf>
    <xf numFmtId="2" fontId="3" fillId="0" borderId="32" xfId="0" applyNumberFormat="1" applyFont="1" applyBorder="1" applyAlignment="1">
      <alignment horizontal="center" vertical="center" wrapText="1"/>
    </xf>
    <xf numFmtId="187" fontId="3" fillId="0" borderId="33" xfId="2" applyNumberFormat="1" applyFont="1" applyFill="1" applyBorder="1" applyAlignment="1">
      <alignment horizontal="center" vertical="center" wrapText="1"/>
    </xf>
    <xf numFmtId="2" fontId="3" fillId="0" borderId="33" xfId="2" applyNumberFormat="1" applyFont="1" applyFill="1" applyBorder="1" applyAlignment="1">
      <alignment horizontal="center" vertical="center" wrapText="1"/>
    </xf>
    <xf numFmtId="187" fontId="3" fillId="0" borderId="34" xfId="2" applyNumberFormat="1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187" fontId="2" fillId="0" borderId="26" xfId="1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center" vertical="center"/>
    </xf>
    <xf numFmtId="2" fontId="2" fillId="0" borderId="0" xfId="2" applyNumberFormat="1" applyFont="1" applyFill="1" applyBorder="1" applyAlignment="1">
      <alignment horizontal="center" vertical="center"/>
    </xf>
    <xf numFmtId="4" fontId="2" fillId="0" borderId="0" xfId="2" applyNumberFormat="1" applyFont="1" applyFill="1" applyBorder="1" applyAlignment="1">
      <alignment horizontal="center" vertical="center"/>
    </xf>
    <xf numFmtId="187" fontId="15" fillId="0" borderId="20" xfId="2" applyNumberFormat="1" applyFont="1" applyFill="1" applyBorder="1" applyAlignment="1">
      <alignment horizontal="right" vertical="center"/>
    </xf>
    <xf numFmtId="187" fontId="15" fillId="0" borderId="27" xfId="1" applyNumberFormat="1" applyFont="1" applyFill="1" applyBorder="1" applyAlignment="1">
      <alignment horizontal="right" vertical="center"/>
    </xf>
    <xf numFmtId="4" fontId="15" fillId="0" borderId="36" xfId="2" applyNumberFormat="1" applyFont="1" applyFill="1" applyBorder="1" applyAlignment="1">
      <alignment horizontal="center" vertical="center"/>
    </xf>
    <xf numFmtId="187" fontId="15" fillId="0" borderId="22" xfId="1" applyNumberFormat="1" applyFont="1" applyFill="1" applyBorder="1" applyAlignment="1">
      <alignment horizontal="right" vertical="center"/>
    </xf>
    <xf numFmtId="187" fontId="15" fillId="0" borderId="37" xfId="1" applyNumberFormat="1" applyFont="1" applyFill="1" applyBorder="1" applyAlignment="1">
      <alignment horizontal="right" vertical="center"/>
    </xf>
    <xf numFmtId="0" fontId="16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187" fontId="16" fillId="0" borderId="22" xfId="0" applyNumberFormat="1" applyFont="1" applyBorder="1" applyAlignment="1">
      <alignment horizontal="center" vertical="center" wrapText="1"/>
    </xf>
    <xf numFmtId="2" fontId="16" fillId="0" borderId="37" xfId="0" applyNumberFormat="1" applyFont="1" applyBorder="1" applyAlignment="1">
      <alignment horizontal="center" vertical="center" wrapText="1"/>
    </xf>
    <xf numFmtId="187" fontId="16" fillId="0" borderId="22" xfId="2" applyNumberFormat="1" applyFont="1" applyFill="1" applyBorder="1" applyAlignment="1">
      <alignment horizontal="center" vertical="center" wrapText="1"/>
    </xf>
    <xf numFmtId="187" fontId="16" fillId="0" borderId="37" xfId="2" applyNumberFormat="1" applyFont="1" applyFill="1" applyBorder="1" applyAlignment="1">
      <alignment horizontal="center" vertical="center" wrapText="1"/>
    </xf>
    <xf numFmtId="2" fontId="16" fillId="0" borderId="18" xfId="2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187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7" fillId="0" borderId="39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187" fontId="12" fillId="9" borderId="0" xfId="1" applyNumberFormat="1" applyFont="1" applyFill="1" applyAlignment="1">
      <alignment horizontal="left" vertical="center" wrapText="1"/>
    </xf>
    <xf numFmtId="1" fontId="15" fillId="0" borderId="18" xfId="0" applyNumberFormat="1" applyFont="1" applyFill="1" applyBorder="1" applyAlignment="1">
      <alignment horizontal="center" vertical="center"/>
    </xf>
    <xf numFmtId="1" fontId="15" fillId="0" borderId="20" xfId="0" applyNumberFormat="1" applyFont="1" applyFill="1" applyBorder="1" applyAlignment="1">
      <alignment horizontal="center" vertical="center"/>
    </xf>
    <xf numFmtId="187" fontId="15" fillId="0" borderId="26" xfId="2" applyNumberFormat="1" applyFont="1" applyFill="1" applyBorder="1" applyAlignment="1">
      <alignment horizontal="right" vertical="center"/>
    </xf>
    <xf numFmtId="2" fontId="18" fillId="10" borderId="37" xfId="0" applyNumberFormat="1" applyFont="1" applyFill="1" applyBorder="1" applyAlignment="1">
      <alignment horizontal="center" vertical="center"/>
    </xf>
    <xf numFmtId="2" fontId="15" fillId="10" borderId="18" xfId="0" applyNumberFormat="1" applyFont="1" applyFill="1" applyBorder="1" applyAlignment="1">
      <alignment horizontal="center" vertical="center"/>
    </xf>
    <xf numFmtId="2" fontId="19" fillId="7" borderId="40" xfId="2" applyNumberFormat="1" applyFont="1" applyFill="1" applyBorder="1" applyAlignment="1">
      <alignment horizontal="center" vertical="center"/>
    </xf>
    <xf numFmtId="2" fontId="15" fillId="7" borderId="20" xfId="2" applyNumberFormat="1" applyFont="1" applyFill="1" applyBorder="1" applyAlignment="1">
      <alignment horizontal="center" vertical="center"/>
    </xf>
    <xf numFmtId="2" fontId="15" fillId="0" borderId="20" xfId="2" applyNumberFormat="1" applyFont="1" applyFill="1" applyBorder="1" applyAlignment="1">
      <alignment horizontal="center" vertical="center"/>
    </xf>
    <xf numFmtId="187" fontId="15" fillId="0" borderId="27" xfId="2" applyNumberFormat="1" applyFont="1" applyFill="1" applyBorder="1" applyAlignment="1">
      <alignment horizontal="right" vertical="center"/>
    </xf>
    <xf numFmtId="2" fontId="18" fillId="10" borderId="37" xfId="2" applyNumberFormat="1" applyFont="1" applyFill="1" applyBorder="1" applyAlignment="1">
      <alignment horizontal="center" vertical="center"/>
    </xf>
    <xf numFmtId="2" fontId="20" fillId="10" borderId="22" xfId="2" applyNumberFormat="1" applyFont="1" applyFill="1" applyBorder="1" applyAlignment="1">
      <alignment horizontal="center" vertical="center"/>
    </xf>
    <xf numFmtId="2" fontId="19" fillId="7" borderId="41" xfId="2" applyNumberFormat="1" applyFont="1" applyFill="1" applyBorder="1" applyAlignment="1">
      <alignment horizontal="center" vertical="center"/>
    </xf>
    <xf numFmtId="187" fontId="15" fillId="0" borderId="42" xfId="0" applyNumberFormat="1" applyFont="1" applyBorder="1" applyAlignment="1">
      <alignment horizontal="right" vertical="center"/>
    </xf>
    <xf numFmtId="187" fontId="15" fillId="0" borderId="25" xfId="0" applyNumberFormat="1" applyFont="1" applyBorder="1" applyAlignment="1">
      <alignment horizontal="right" vertical="center"/>
    </xf>
    <xf numFmtId="2" fontId="15" fillId="0" borderId="18" xfId="0" applyNumberFormat="1" applyFont="1" applyBorder="1" applyAlignment="1">
      <alignment horizontal="right" vertical="center"/>
    </xf>
    <xf numFmtId="187" fontId="15" fillId="0" borderId="18" xfId="0" applyNumberFormat="1" applyFont="1" applyBorder="1" applyAlignment="1">
      <alignment horizontal="right" vertical="center"/>
    </xf>
    <xf numFmtId="0" fontId="2" fillId="0" borderId="43" xfId="0" applyFont="1" applyBorder="1" applyAlignment="1">
      <alignment horizontal="left" vertical="center"/>
    </xf>
    <xf numFmtId="2" fontId="18" fillId="7" borderId="41" xfId="2" applyNumberFormat="1" applyFont="1" applyFill="1" applyBorder="1" applyAlignment="1">
      <alignment horizontal="center" vertical="center"/>
    </xf>
    <xf numFmtId="187" fontId="15" fillId="0" borderId="20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43" fontId="3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 wrapText="1"/>
    </xf>
    <xf numFmtId="2" fontId="21" fillId="10" borderId="37" xfId="0" applyNumberFormat="1" applyFont="1" applyFill="1" applyBorder="1" applyAlignment="1">
      <alignment horizontal="center" vertical="center"/>
    </xf>
    <xf numFmtId="2" fontId="16" fillId="10" borderId="18" xfId="0" applyNumberFormat="1" applyFont="1" applyFill="1" applyBorder="1" applyAlignment="1">
      <alignment horizontal="center" vertical="center"/>
    </xf>
    <xf numFmtId="2" fontId="22" fillId="7" borderId="43" xfId="2" applyNumberFormat="1" applyFont="1" applyFill="1" applyBorder="1" applyAlignment="1">
      <alignment horizontal="center" vertical="center"/>
    </xf>
    <xf numFmtId="2" fontId="16" fillId="7" borderId="32" xfId="2" applyNumberFormat="1" applyFont="1" applyFill="1" applyBorder="1" applyAlignment="1">
      <alignment horizontal="center" vertical="center"/>
    </xf>
    <xf numFmtId="2" fontId="16" fillId="0" borderId="32" xfId="2" applyNumberFormat="1" applyFont="1" applyFill="1" applyBorder="1" applyAlignment="1">
      <alignment horizontal="center" vertical="center"/>
    </xf>
    <xf numFmtId="187" fontId="23" fillId="0" borderId="44" xfId="2" applyNumberFormat="1" applyFont="1" applyFill="1" applyBorder="1" applyAlignment="1">
      <alignment vertical="center" readingOrder="1"/>
    </xf>
    <xf numFmtId="2" fontId="21" fillId="10" borderId="37" xfId="2" applyNumberFormat="1" applyFont="1" applyFill="1" applyBorder="1" applyAlignment="1">
      <alignment horizontal="center" vertical="center"/>
    </xf>
    <xf numFmtId="2" fontId="16" fillId="10" borderId="22" xfId="2" applyNumberFormat="1" applyFont="1" applyFill="1" applyBorder="1" applyAlignment="1">
      <alignment horizontal="center" vertical="center"/>
    </xf>
    <xf numFmtId="2" fontId="22" fillId="7" borderId="36" xfId="2" applyNumberFormat="1" applyFont="1" applyFill="1" applyBorder="1" applyAlignment="1">
      <alignment horizontal="center" vertical="center"/>
    </xf>
    <xf numFmtId="187" fontId="23" fillId="0" borderId="45" xfId="2" applyNumberFormat="1" applyFont="1" applyFill="1" applyBorder="1" applyAlignment="1">
      <alignment horizontal="right" vertical="center" readingOrder="1"/>
    </xf>
    <xf numFmtId="187" fontId="23" fillId="0" borderId="46" xfId="2" applyNumberFormat="1" applyFont="1" applyFill="1" applyBorder="1" applyAlignment="1">
      <alignment vertical="center" readingOrder="1"/>
    </xf>
    <xf numFmtId="187" fontId="23" fillId="0" borderId="32" xfId="2" applyNumberFormat="1" applyFont="1" applyFill="1" applyBorder="1" applyAlignment="1">
      <alignment vertical="center" readingOrder="1"/>
    </xf>
    <xf numFmtId="187" fontId="23" fillId="0" borderId="47" xfId="2" applyNumberFormat="1" applyFont="1" applyFill="1" applyBorder="1" applyAlignment="1">
      <alignment vertical="center" readingOrder="1"/>
    </xf>
    <xf numFmtId="0" fontId="3" fillId="0" borderId="35" xfId="0" applyFont="1" applyBorder="1" applyAlignment="1">
      <alignment horizontal="left" vertical="center"/>
    </xf>
    <xf numFmtId="187" fontId="2" fillId="8" borderId="48" xfId="0" applyNumberFormat="1" applyFont="1" applyFill="1" applyBorder="1" applyAlignment="1">
      <alignment vertical="center"/>
    </xf>
    <xf numFmtId="187" fontId="2" fillId="8" borderId="49" xfId="0" applyNumberFormat="1" applyFont="1" applyFill="1" applyBorder="1" applyAlignment="1">
      <alignment vertical="center"/>
    </xf>
    <xf numFmtId="0" fontId="2" fillId="8" borderId="50" xfId="0" applyFont="1" applyFill="1" applyBorder="1" applyAlignment="1">
      <alignment vertical="center"/>
    </xf>
    <xf numFmtId="0" fontId="2" fillId="8" borderId="49" xfId="0" applyFont="1" applyFill="1" applyBorder="1" applyAlignment="1">
      <alignment vertical="center"/>
    </xf>
    <xf numFmtId="0" fontId="2" fillId="8" borderId="51" xfId="0" applyFont="1" applyFill="1" applyBorder="1" applyAlignment="1">
      <alignment vertical="center"/>
    </xf>
    <xf numFmtId="0" fontId="24" fillId="8" borderId="50" xfId="0" applyFont="1" applyFill="1" applyBorder="1" applyAlignment="1">
      <alignment vertical="center"/>
    </xf>
    <xf numFmtId="0" fontId="24" fillId="8" borderId="49" xfId="0" applyFont="1" applyFill="1" applyBorder="1" applyAlignment="1">
      <alignment vertical="center"/>
    </xf>
    <xf numFmtId="187" fontId="2" fillId="8" borderId="52" xfId="0" applyNumberFormat="1" applyFont="1" applyFill="1" applyBorder="1" applyAlignment="1">
      <alignment vertical="center"/>
    </xf>
    <xf numFmtId="187" fontId="2" fillId="8" borderId="53" xfId="0" applyNumberFormat="1" applyFont="1" applyFill="1" applyBorder="1" applyAlignment="1">
      <alignment vertical="center"/>
    </xf>
    <xf numFmtId="0" fontId="3" fillId="8" borderId="54" xfId="0" applyFont="1" applyFill="1" applyBorder="1" applyAlignment="1">
      <alignment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87" fontId="3" fillId="0" borderId="22" xfId="0" applyNumberFormat="1" applyFont="1" applyBorder="1" applyAlignment="1">
      <alignment horizontal="center" vertical="center" wrapText="1"/>
    </xf>
    <xf numFmtId="49" fontId="3" fillId="10" borderId="37" xfId="0" applyNumberFormat="1" applyFont="1" applyFill="1" applyBorder="1" applyAlignment="1">
      <alignment horizontal="center" vertical="center" wrapText="1"/>
    </xf>
    <xf numFmtId="2" fontId="3" fillId="10" borderId="22" xfId="0" applyNumberFormat="1" applyFont="1" applyFill="1" applyBorder="1" applyAlignment="1">
      <alignment horizontal="center" vertical="center" wrapText="1"/>
    </xf>
    <xf numFmtId="49" fontId="3" fillId="7" borderId="31" xfId="0" applyNumberFormat="1" applyFont="1" applyFill="1" applyBorder="1" applyAlignment="1">
      <alignment horizontal="center" vertical="center" wrapText="1"/>
    </xf>
    <xf numFmtId="2" fontId="3" fillId="7" borderId="18" xfId="0" applyNumberFormat="1" applyFont="1" applyFill="1" applyBorder="1" applyAlignment="1">
      <alignment horizontal="center" vertical="center" wrapText="1"/>
    </xf>
    <xf numFmtId="187" fontId="3" fillId="0" borderId="22" xfId="2" applyNumberFormat="1" applyFont="1" applyFill="1" applyBorder="1" applyAlignment="1">
      <alignment horizontal="center" vertical="center" wrapText="1"/>
    </xf>
    <xf numFmtId="49" fontId="3" fillId="7" borderId="37" xfId="0" applyNumberFormat="1" applyFont="1" applyFill="1" applyBorder="1" applyAlignment="1">
      <alignment horizontal="center" vertical="center" wrapText="1"/>
    </xf>
    <xf numFmtId="187" fontId="3" fillId="0" borderId="38" xfId="2" applyNumberFormat="1" applyFont="1" applyFill="1" applyBorder="1" applyAlignment="1">
      <alignment horizontal="center" vertical="center" wrapText="1"/>
    </xf>
    <xf numFmtId="187" fontId="3" fillId="0" borderId="19" xfId="2" applyNumberFormat="1" applyFont="1" applyFill="1" applyBorder="1" applyAlignment="1">
      <alignment horizontal="center" vertical="center" wrapText="1"/>
    </xf>
    <xf numFmtId="2" fontId="3" fillId="0" borderId="18" xfId="2" applyNumberFormat="1" applyFont="1" applyFill="1" applyBorder="1" applyAlignment="1">
      <alignment horizontal="center" vertical="center" wrapText="1"/>
    </xf>
    <xf numFmtId="187" fontId="3" fillId="0" borderId="55" xfId="2" applyNumberFormat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2" fillId="9" borderId="0" xfId="0" applyFont="1" applyFill="1" applyAlignment="1">
      <alignment vertical="center"/>
    </xf>
    <xf numFmtId="188" fontId="12" fillId="9" borderId="0" xfId="0" applyNumberFormat="1" applyFont="1" applyFill="1" applyAlignment="1">
      <alignment horizontal="left" vertical="center" wrapText="1"/>
    </xf>
    <xf numFmtId="1" fontId="12" fillId="9" borderId="0" xfId="0" applyNumberFormat="1" applyFont="1" applyFill="1" applyAlignment="1">
      <alignment horizontal="center" vertical="center"/>
    </xf>
    <xf numFmtId="1" fontId="15" fillId="0" borderId="18" xfId="0" applyNumberFormat="1" applyFont="1" applyBorder="1" applyAlignment="1">
      <alignment horizontal="center" vertical="center"/>
    </xf>
    <xf numFmtId="43" fontId="15" fillId="0" borderId="38" xfId="2" applyFont="1" applyFill="1" applyBorder="1" applyAlignment="1">
      <alignment horizontal="right" vertical="center"/>
    </xf>
    <xf numFmtId="2" fontId="18" fillId="10" borderId="18" xfId="0" applyNumberFormat="1" applyFont="1" applyFill="1" applyBorder="1" applyAlignment="1">
      <alignment horizontal="center" vertical="center"/>
    </xf>
    <xf numFmtId="2" fontId="25" fillId="7" borderId="37" xfId="2" applyNumberFormat="1" applyFont="1" applyFill="1" applyBorder="1" applyAlignment="1">
      <alignment horizontal="center" vertical="center"/>
    </xf>
    <xf numFmtId="2" fontId="20" fillId="7" borderId="18" xfId="2" applyNumberFormat="1" applyFont="1" applyFill="1" applyBorder="1" applyAlignment="1">
      <alignment horizontal="center" vertical="center"/>
    </xf>
    <xf numFmtId="2" fontId="20" fillId="0" borderId="20" xfId="2" applyNumberFormat="1" applyFont="1" applyFill="1" applyBorder="1" applyAlignment="1">
      <alignment horizontal="center" vertical="center"/>
    </xf>
    <xf numFmtId="4" fontId="20" fillId="0" borderId="24" xfId="4" applyNumberFormat="1" applyFont="1" applyBorder="1" applyAlignment="1">
      <alignment horizontal="right" vertical="center" wrapText="1"/>
    </xf>
    <xf numFmtId="2" fontId="26" fillId="10" borderId="37" xfId="2" applyNumberFormat="1" applyFont="1" applyFill="1" applyBorder="1" applyAlignment="1">
      <alignment horizontal="center" vertical="center"/>
    </xf>
    <xf numFmtId="4" fontId="20" fillId="0" borderId="37" xfId="4" applyNumberFormat="1" applyFont="1" applyBorder="1" applyAlignment="1">
      <alignment horizontal="right" vertical="center" wrapText="1"/>
    </xf>
    <xf numFmtId="2" fontId="20" fillId="0" borderId="20" xfId="0" applyNumberFormat="1" applyFont="1" applyBorder="1" applyAlignment="1">
      <alignment horizontal="right" vertical="center"/>
    </xf>
    <xf numFmtId="4" fontId="20" fillId="0" borderId="38" xfId="4" applyNumberFormat="1" applyFont="1" applyBorder="1" applyAlignment="1">
      <alignment horizontal="right" vertical="center" wrapText="1"/>
    </xf>
    <xf numFmtId="2" fontId="20" fillId="0" borderId="18" xfId="0" applyNumberFormat="1" applyFont="1" applyBorder="1" applyAlignment="1">
      <alignment horizontal="right" vertical="center"/>
    </xf>
    <xf numFmtId="0" fontId="27" fillId="9" borderId="0" xfId="0" applyFont="1" applyFill="1" applyAlignment="1">
      <alignment vertical="center"/>
    </xf>
    <xf numFmtId="187" fontId="27" fillId="9" borderId="0" xfId="0" applyNumberFormat="1" applyFont="1" applyFill="1" applyAlignment="1">
      <alignment vertical="center"/>
    </xf>
    <xf numFmtId="0" fontId="27" fillId="9" borderId="0" xfId="0" applyFont="1" applyFill="1" applyAlignment="1">
      <alignment horizontal="center" vertical="center"/>
    </xf>
    <xf numFmtId="43" fontId="16" fillId="0" borderId="38" xfId="2" applyFont="1" applyFill="1" applyBorder="1" applyAlignment="1">
      <alignment horizontal="right" vertical="center"/>
    </xf>
    <xf numFmtId="2" fontId="21" fillId="10" borderId="18" xfId="0" applyNumberFormat="1" applyFont="1" applyFill="1" applyBorder="1" applyAlignment="1">
      <alignment horizontal="center" vertical="center"/>
    </xf>
    <xf numFmtId="2" fontId="22" fillId="7" borderId="37" xfId="2" applyNumberFormat="1" applyFont="1" applyFill="1" applyBorder="1" applyAlignment="1">
      <alignment horizontal="center" vertical="center"/>
    </xf>
    <xf numFmtId="2" fontId="16" fillId="7" borderId="18" xfId="2" applyNumberFormat="1" applyFont="1" applyFill="1" applyBorder="1" applyAlignment="1">
      <alignment horizontal="center" vertical="center"/>
    </xf>
    <xf numFmtId="2" fontId="16" fillId="0" borderId="18" xfId="2" applyNumberFormat="1" applyFont="1" applyFill="1" applyBorder="1" applyAlignment="1">
      <alignment horizontal="center" vertical="center"/>
    </xf>
    <xf numFmtId="43" fontId="17" fillId="0" borderId="56" xfId="1" applyFont="1" applyFill="1" applyBorder="1" applyAlignment="1">
      <alignment horizontal="right" vertical="center"/>
    </xf>
    <xf numFmtId="2" fontId="22" fillId="10" borderId="37" xfId="2" applyNumberFormat="1" applyFont="1" applyFill="1" applyBorder="1" applyAlignment="1">
      <alignment horizontal="center" vertical="center"/>
    </xf>
    <xf numFmtId="2" fontId="16" fillId="0" borderId="22" xfId="2" applyNumberFormat="1" applyFont="1" applyFill="1" applyBorder="1" applyAlignment="1">
      <alignment horizontal="center" vertical="center"/>
    </xf>
    <xf numFmtId="43" fontId="16" fillId="0" borderId="22" xfId="1" applyFont="1" applyFill="1" applyBorder="1" applyAlignment="1">
      <alignment horizontal="right" vertical="center"/>
    </xf>
    <xf numFmtId="43" fontId="16" fillId="0" borderId="37" xfId="1" applyFont="1" applyFill="1" applyBorder="1" applyAlignment="1">
      <alignment horizontal="right" vertical="center"/>
    </xf>
    <xf numFmtId="2" fontId="16" fillId="0" borderId="18" xfId="2" applyNumberFormat="1" applyFont="1" applyFill="1" applyBorder="1" applyAlignment="1">
      <alignment vertical="center" readingOrder="1"/>
    </xf>
    <xf numFmtId="43" fontId="16" fillId="0" borderId="38" xfId="1" applyFont="1" applyFill="1" applyBorder="1" applyAlignment="1">
      <alignment vertical="center"/>
    </xf>
    <xf numFmtId="0" fontId="2" fillId="11" borderId="18" xfId="0" applyFont="1" applyFill="1" applyBorder="1" applyAlignment="1">
      <alignment vertical="center"/>
    </xf>
    <xf numFmtId="187" fontId="2" fillId="11" borderId="38" xfId="0" applyNumberFormat="1" applyFont="1" applyFill="1" applyBorder="1" applyAlignment="1">
      <alignment vertical="center"/>
    </xf>
    <xf numFmtId="0" fontId="2" fillId="11" borderId="24" xfId="0" applyFont="1" applyFill="1" applyBorder="1" applyAlignment="1">
      <alignment vertical="center"/>
    </xf>
    <xf numFmtId="0" fontId="2" fillId="11" borderId="37" xfId="0" applyFont="1" applyFill="1" applyBorder="1" applyAlignment="1">
      <alignment vertical="center"/>
    </xf>
    <xf numFmtId="187" fontId="2" fillId="11" borderId="22" xfId="0" applyNumberFormat="1" applyFont="1" applyFill="1" applyBorder="1" applyAlignment="1">
      <alignment vertical="center"/>
    </xf>
    <xf numFmtId="0" fontId="24" fillId="11" borderId="57" xfId="0" applyFont="1" applyFill="1" applyBorder="1" applyAlignment="1">
      <alignment vertical="center"/>
    </xf>
    <xf numFmtId="0" fontId="24" fillId="11" borderId="24" xfId="0" applyFont="1" applyFill="1" applyBorder="1" applyAlignment="1">
      <alignment vertical="center"/>
    </xf>
    <xf numFmtId="0" fontId="24" fillId="11" borderId="37" xfId="0" applyFont="1" applyFill="1" applyBorder="1" applyAlignment="1">
      <alignment vertical="center"/>
    </xf>
    <xf numFmtId="0" fontId="24" fillId="11" borderId="18" xfId="0" applyFont="1" applyFill="1" applyBorder="1" applyAlignment="1">
      <alignment vertical="center"/>
    </xf>
    <xf numFmtId="187" fontId="2" fillId="11" borderId="58" xfId="0" applyNumberFormat="1" applyFont="1" applyFill="1" applyBorder="1" applyAlignment="1">
      <alignment vertical="center"/>
    </xf>
    <xf numFmtId="187" fontId="2" fillId="11" borderId="19" xfId="0" applyNumberFormat="1" applyFont="1" applyFill="1" applyBorder="1" applyAlignment="1">
      <alignment vertical="center"/>
    </xf>
    <xf numFmtId="0" fontId="3" fillId="11" borderId="19" xfId="0" applyFont="1" applyFill="1" applyBorder="1" applyAlignment="1">
      <alignment vertical="center"/>
    </xf>
    <xf numFmtId="187" fontId="3" fillId="0" borderId="38" xfId="0" applyNumberFormat="1" applyFont="1" applyBorder="1" applyAlignment="1">
      <alignment horizontal="center" vertical="center" wrapText="1"/>
    </xf>
    <xf numFmtId="49" fontId="3" fillId="10" borderId="18" xfId="0" applyNumberFormat="1" applyFont="1" applyFill="1" applyBorder="1" applyAlignment="1">
      <alignment horizontal="center" vertical="center" wrapText="1"/>
    </xf>
    <xf numFmtId="2" fontId="16" fillId="10" borderId="59" xfId="1" applyNumberFormat="1" applyFont="1" applyFill="1" applyBorder="1" applyAlignment="1">
      <alignment horizontal="center" vertical="center"/>
    </xf>
    <xf numFmtId="2" fontId="16" fillId="10" borderId="59" xfId="0" applyNumberFormat="1" applyFont="1" applyFill="1" applyBorder="1" applyAlignment="1">
      <alignment horizontal="center" vertical="center"/>
    </xf>
    <xf numFmtId="2" fontId="15" fillId="0" borderId="59" xfId="1" applyNumberFormat="1" applyFont="1" applyFill="1" applyBorder="1" applyAlignment="1">
      <alignment horizontal="center" vertical="center"/>
    </xf>
    <xf numFmtId="2" fontId="15" fillId="0" borderId="59" xfId="0" applyNumberFormat="1" applyFont="1" applyBorder="1" applyAlignment="1">
      <alignment horizontal="center" vertical="center"/>
    </xf>
    <xf numFmtId="2" fontId="16" fillId="7" borderId="59" xfId="0" applyNumberFormat="1" applyFont="1" applyFill="1" applyBorder="1" applyAlignment="1">
      <alignment horizontal="center" vertical="center"/>
    </xf>
    <xf numFmtId="2" fontId="15" fillId="9" borderId="59" xfId="0" applyNumberFormat="1" applyFont="1" applyFill="1" applyBorder="1" applyAlignment="1">
      <alignment horizontal="center" vertical="center"/>
    </xf>
    <xf numFmtId="0" fontId="2" fillId="0" borderId="59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2" fontId="16" fillId="10" borderId="60" xfId="1" applyNumberFormat="1" applyFont="1" applyFill="1" applyBorder="1" applyAlignment="1">
      <alignment horizontal="center" vertical="center"/>
    </xf>
    <xf numFmtId="2" fontId="16" fillId="10" borderId="60" xfId="0" applyNumberFormat="1" applyFont="1" applyFill="1" applyBorder="1" applyAlignment="1">
      <alignment horizontal="center" vertical="center"/>
    </xf>
    <xf numFmtId="2" fontId="15" fillId="0" borderId="60" xfId="1" applyNumberFormat="1" applyFont="1" applyFill="1" applyBorder="1" applyAlignment="1">
      <alignment horizontal="center" vertical="center"/>
    </xf>
    <xf numFmtId="2" fontId="15" fillId="0" borderId="60" xfId="0" applyNumberFormat="1" applyFont="1" applyBorder="1" applyAlignment="1">
      <alignment horizontal="center" vertical="center"/>
    </xf>
    <xf numFmtId="2" fontId="16" fillId="7" borderId="60" xfId="0" applyNumberFormat="1" applyFont="1" applyFill="1" applyBorder="1" applyAlignment="1">
      <alignment horizontal="center" vertical="center"/>
    </xf>
    <xf numFmtId="2" fontId="15" fillId="9" borderId="60" xfId="0" applyNumberFormat="1" applyFont="1" applyFill="1" applyBorder="1" applyAlignment="1">
      <alignment horizontal="center" vertical="center"/>
    </xf>
    <xf numFmtId="0" fontId="2" fillId="0" borderId="60" xfId="0" applyFont="1" applyBorder="1" applyAlignment="1">
      <alignment vertical="center"/>
    </xf>
    <xf numFmtId="2" fontId="16" fillId="10" borderId="61" xfId="1" applyNumberFormat="1" applyFont="1" applyFill="1" applyBorder="1" applyAlignment="1">
      <alignment horizontal="center" vertical="center"/>
    </xf>
    <xf numFmtId="2" fontId="16" fillId="10" borderId="61" xfId="0" applyNumberFormat="1" applyFont="1" applyFill="1" applyBorder="1" applyAlignment="1">
      <alignment horizontal="center" vertical="center"/>
    </xf>
    <xf numFmtId="2" fontId="15" fillId="0" borderId="61" xfId="1" applyNumberFormat="1" applyFont="1" applyFill="1" applyBorder="1" applyAlignment="1">
      <alignment horizontal="center" vertical="center"/>
    </xf>
    <xf numFmtId="2" fontId="15" fillId="0" borderId="61" xfId="0" applyNumberFormat="1" applyFont="1" applyBorder="1" applyAlignment="1">
      <alignment horizontal="center" vertical="center"/>
    </xf>
    <xf numFmtId="2" fontId="16" fillId="7" borderId="61" xfId="0" applyNumberFormat="1" applyFont="1" applyFill="1" applyBorder="1" applyAlignment="1">
      <alignment horizontal="center" vertical="center"/>
    </xf>
    <xf numFmtId="2" fontId="15" fillId="9" borderId="61" xfId="0" applyNumberFormat="1" applyFont="1" applyFill="1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187" fontId="3" fillId="10" borderId="18" xfId="0" applyNumberFormat="1" applyFont="1" applyFill="1" applyBorder="1" applyAlignment="1">
      <alignment horizontal="center" vertical="center"/>
    </xf>
    <xf numFmtId="0" fontId="3" fillId="10" borderId="18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2" fontId="3" fillId="7" borderId="18" xfId="0" applyNumberFormat="1" applyFont="1" applyFill="1" applyBorder="1" applyAlignment="1">
      <alignment horizontal="center" vertical="center"/>
    </xf>
    <xf numFmtId="2" fontId="2" fillId="9" borderId="18" xfId="0" applyNumberFormat="1" applyFont="1" applyFill="1" applyBorder="1" applyAlignment="1">
      <alignment horizontal="center" vertical="center"/>
    </xf>
    <xf numFmtId="187" fontId="2" fillId="9" borderId="18" xfId="0" applyNumberFormat="1" applyFont="1" applyFill="1" applyBorder="1" applyAlignment="1">
      <alignment horizontal="center" vertical="center"/>
    </xf>
    <xf numFmtId="2" fontId="2" fillId="0" borderId="20" xfId="1" applyNumberFormat="1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3" fillId="10" borderId="19" xfId="0" quotePrefix="1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2" fontId="3" fillId="7" borderId="22" xfId="0" applyNumberFormat="1" applyFont="1" applyFill="1" applyBorder="1" applyAlignment="1">
      <alignment horizontal="center" vertical="center"/>
    </xf>
    <xf numFmtId="2" fontId="3" fillId="7" borderId="19" xfId="0" applyNumberFormat="1" applyFont="1" applyFill="1" applyBorder="1" applyAlignment="1">
      <alignment horizontal="center" vertical="center"/>
    </xf>
    <xf numFmtId="2" fontId="2" fillId="0" borderId="22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2" fontId="2" fillId="9" borderId="22" xfId="0" applyNumberFormat="1" applyFont="1" applyFill="1" applyBorder="1" applyAlignment="1">
      <alignment horizontal="center" vertical="center"/>
    </xf>
    <xf numFmtId="2" fontId="2" fillId="9" borderId="19" xfId="0" applyNumberFormat="1" applyFont="1" applyFill="1" applyBorder="1" applyAlignment="1">
      <alignment horizontal="center" vertical="center"/>
    </xf>
    <xf numFmtId="2" fontId="2" fillId="0" borderId="2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7" fontId="2" fillId="8" borderId="62" xfId="0" applyNumberFormat="1" applyFont="1" applyFill="1" applyBorder="1" applyAlignment="1">
      <alignment vertical="center"/>
    </xf>
    <xf numFmtId="187" fontId="16" fillId="0" borderId="38" xfId="2" applyNumberFormat="1" applyFont="1" applyFill="1" applyBorder="1" applyAlignment="1">
      <alignment horizontal="right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4"/>
    <cellStyle name="เปอร์เซ็นต์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626D"/>
    <pageSetUpPr fitToPage="1"/>
  </sheetPr>
  <dimension ref="A1:V182"/>
  <sheetViews>
    <sheetView tabSelected="1" zoomScale="55" zoomScaleNormal="55" workbookViewId="0">
      <selection activeCell="O3" sqref="O3"/>
    </sheetView>
  </sheetViews>
  <sheetFormatPr defaultColWidth="9" defaultRowHeight="45.75" customHeight="1" x14ac:dyDescent="0.2"/>
  <cols>
    <col min="1" max="1" width="17.875" style="1" customWidth="1"/>
    <col min="2" max="2" width="18.5" style="2" customWidth="1"/>
    <col min="3" max="3" width="16.625" style="5" customWidth="1"/>
    <col min="4" max="4" width="18.375" style="2" bestFit="1" customWidth="1"/>
    <col min="5" max="5" width="18.875" style="2" customWidth="1"/>
    <col min="6" max="6" width="16.625" style="4" customWidth="1"/>
    <col min="7" max="10" width="16.625" style="1" customWidth="1"/>
    <col min="11" max="11" width="25.875" style="3" customWidth="1"/>
    <col min="12" max="12" width="14.75" style="1" customWidth="1"/>
    <col min="13" max="16" width="14.875" style="1" customWidth="1"/>
    <col min="17" max="17" width="21" style="2" bestFit="1" customWidth="1"/>
    <col min="18" max="18" width="14.125" style="1" customWidth="1"/>
    <col min="19" max="19" width="11.625" style="1" customWidth="1"/>
    <col min="20" max="20" width="27.125" style="1" hidden="1" customWidth="1"/>
    <col min="21" max="21" width="20.5" style="1" hidden="1" customWidth="1"/>
    <col min="22" max="22" width="7.25" style="1" bestFit="1" customWidth="1"/>
    <col min="23" max="24" width="15" style="1" bestFit="1" customWidth="1"/>
    <col min="25" max="16384" width="9" style="1"/>
  </cols>
  <sheetData>
    <row r="1" spans="1:22" ht="33" customHeight="1" x14ac:dyDescent="0.2">
      <c r="A1" s="340" t="s">
        <v>76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M1" s="426"/>
      <c r="N1" s="426"/>
      <c r="O1" s="39"/>
      <c r="P1" s="39"/>
      <c r="R1" s="426"/>
      <c r="S1" s="426"/>
    </row>
    <row r="2" spans="1:22" ht="29.25" customHeight="1" x14ac:dyDescent="0.2">
      <c r="A2" s="425" t="s">
        <v>14</v>
      </c>
      <c r="B2" s="424" t="s">
        <v>75</v>
      </c>
      <c r="C2" s="423"/>
      <c r="D2" s="422" t="s">
        <v>74</v>
      </c>
      <c r="E2" s="421"/>
      <c r="F2" s="420" t="s">
        <v>73</v>
      </c>
      <c r="G2" s="419"/>
      <c r="H2" s="418" t="s">
        <v>72</v>
      </c>
      <c r="I2" s="417"/>
      <c r="J2" s="416" t="s">
        <v>71</v>
      </c>
      <c r="K2" s="415"/>
      <c r="M2" s="39"/>
      <c r="N2" s="39"/>
      <c r="O2" s="39"/>
      <c r="P2" s="39"/>
      <c r="R2" s="39"/>
      <c r="S2" s="39"/>
    </row>
    <row r="3" spans="1:22" ht="29.25" customHeight="1" x14ac:dyDescent="0.2">
      <c r="A3" s="414"/>
      <c r="B3" s="413" t="s">
        <v>27</v>
      </c>
      <c r="C3" s="412" t="s">
        <v>70</v>
      </c>
      <c r="D3" s="231" t="s">
        <v>27</v>
      </c>
      <c r="E3" s="231" t="s">
        <v>70</v>
      </c>
      <c r="F3" s="411" t="s">
        <v>27</v>
      </c>
      <c r="G3" s="410" t="s">
        <v>70</v>
      </c>
      <c r="H3" s="409" t="s">
        <v>27</v>
      </c>
      <c r="I3" s="231" t="s">
        <v>70</v>
      </c>
      <c r="J3" s="408" t="s">
        <v>27</v>
      </c>
      <c r="K3" s="407" t="s">
        <v>70</v>
      </c>
      <c r="M3" s="275"/>
    </row>
    <row r="4" spans="1:22" ht="29.25" customHeight="1" x14ac:dyDescent="0.2">
      <c r="A4" s="406" t="s">
        <v>17</v>
      </c>
      <c r="B4" s="405">
        <v>27</v>
      </c>
      <c r="C4" s="405">
        <v>37</v>
      </c>
      <c r="D4" s="403">
        <v>53</v>
      </c>
      <c r="E4" s="403">
        <v>61</v>
      </c>
      <c r="F4" s="404">
        <v>75</v>
      </c>
      <c r="G4" s="404">
        <v>80</v>
      </c>
      <c r="H4" s="403">
        <v>94</v>
      </c>
      <c r="I4" s="402">
        <v>100</v>
      </c>
      <c r="J4" s="401">
        <v>60.33</v>
      </c>
      <c r="K4" s="400">
        <v>67.33</v>
      </c>
      <c r="M4" s="160"/>
      <c r="N4" s="160"/>
      <c r="O4" s="160"/>
      <c r="P4" s="160"/>
      <c r="R4" s="160"/>
      <c r="S4" s="160"/>
    </row>
    <row r="5" spans="1:22" ht="29.25" customHeight="1" x14ac:dyDescent="0.2">
      <c r="A5" s="399" t="s">
        <v>16</v>
      </c>
      <c r="B5" s="398">
        <v>35</v>
      </c>
      <c r="C5" s="398">
        <v>36</v>
      </c>
      <c r="D5" s="396">
        <v>57</v>
      </c>
      <c r="E5" s="396">
        <v>58</v>
      </c>
      <c r="F5" s="397">
        <v>80</v>
      </c>
      <c r="G5" s="397">
        <v>81</v>
      </c>
      <c r="H5" s="396">
        <v>98</v>
      </c>
      <c r="I5" s="395">
        <v>100</v>
      </c>
      <c r="J5" s="394">
        <v>64.67</v>
      </c>
      <c r="K5" s="393">
        <v>65.67</v>
      </c>
      <c r="M5" s="392"/>
      <c r="N5" s="392"/>
      <c r="O5" s="392"/>
      <c r="P5" s="392"/>
      <c r="R5" s="392"/>
      <c r="S5" s="392"/>
    </row>
    <row r="6" spans="1:22" ht="29.25" customHeight="1" x14ac:dyDescent="0.2">
      <c r="A6" s="391" t="s">
        <v>15</v>
      </c>
      <c r="B6" s="390">
        <v>17</v>
      </c>
      <c r="C6" s="390">
        <v>39</v>
      </c>
      <c r="D6" s="388">
        <v>35</v>
      </c>
      <c r="E6" s="388">
        <v>66</v>
      </c>
      <c r="F6" s="389">
        <v>54</v>
      </c>
      <c r="G6" s="389">
        <v>77</v>
      </c>
      <c r="H6" s="388">
        <v>80</v>
      </c>
      <c r="I6" s="387">
        <v>100</v>
      </c>
      <c r="J6" s="386">
        <v>41.33</v>
      </c>
      <c r="K6" s="385">
        <v>69.67</v>
      </c>
      <c r="M6" s="160"/>
      <c r="N6" s="160"/>
      <c r="O6" s="160"/>
      <c r="P6" s="160"/>
      <c r="R6" s="160"/>
      <c r="S6" s="160"/>
    </row>
    <row r="7" spans="1:22" ht="35.25" customHeight="1" x14ac:dyDescent="0.2">
      <c r="A7" s="340" t="s">
        <v>69</v>
      </c>
      <c r="B7" s="340"/>
      <c r="C7" s="340"/>
      <c r="D7" s="340"/>
      <c r="E7" s="340"/>
      <c r="F7" s="340"/>
      <c r="G7" s="340"/>
      <c r="H7" s="340"/>
      <c r="I7" s="340"/>
      <c r="J7" s="340"/>
      <c r="K7" s="340"/>
      <c r="L7" s="340"/>
      <c r="M7" s="340"/>
      <c r="N7" s="340"/>
      <c r="O7" s="339"/>
      <c r="P7" s="339"/>
      <c r="Q7" s="338" t="s">
        <v>66</v>
      </c>
      <c r="R7" s="338"/>
      <c r="S7" s="338"/>
    </row>
    <row r="8" spans="1:22" s="259" customFormat="1" ht="67.5" customHeight="1" x14ac:dyDescent="0.2">
      <c r="A8" s="337" t="s">
        <v>14</v>
      </c>
      <c r="B8" s="333" t="s">
        <v>13</v>
      </c>
      <c r="C8" s="335" t="s">
        <v>65</v>
      </c>
      <c r="D8" s="334" t="s">
        <v>18</v>
      </c>
      <c r="E8" s="333" t="s">
        <v>27</v>
      </c>
      <c r="F8" s="136" t="s">
        <v>48</v>
      </c>
      <c r="G8" s="330" t="s">
        <v>63</v>
      </c>
      <c r="H8" s="332" t="s">
        <v>61</v>
      </c>
      <c r="I8" s="328" t="s">
        <v>62</v>
      </c>
      <c r="J8" s="327" t="s">
        <v>61</v>
      </c>
      <c r="K8" s="331" t="s">
        <v>64</v>
      </c>
      <c r="L8" s="136" t="s">
        <v>46</v>
      </c>
      <c r="M8" s="330" t="s">
        <v>63</v>
      </c>
      <c r="N8" s="332" t="s">
        <v>61</v>
      </c>
      <c r="O8" s="328" t="s">
        <v>62</v>
      </c>
      <c r="P8" s="384" t="s">
        <v>61</v>
      </c>
      <c r="Q8" s="383" t="s">
        <v>51</v>
      </c>
      <c r="R8" s="324" t="s">
        <v>60</v>
      </c>
      <c r="S8" s="324" t="s">
        <v>59</v>
      </c>
      <c r="U8" s="276"/>
    </row>
    <row r="9" spans="1:22" ht="33" customHeight="1" x14ac:dyDescent="0.2">
      <c r="A9" s="382" t="s">
        <v>68</v>
      </c>
      <c r="B9" s="372"/>
      <c r="C9" s="371"/>
      <c r="D9" s="381"/>
      <c r="E9" s="380"/>
      <c r="F9" s="371"/>
      <c r="G9" s="379"/>
      <c r="H9" s="378"/>
      <c r="I9" s="377"/>
      <c r="J9" s="376"/>
      <c r="K9" s="375"/>
      <c r="L9" s="371"/>
      <c r="M9" s="371"/>
      <c r="N9" s="374"/>
      <c r="O9" s="373"/>
      <c r="P9" s="373"/>
      <c r="Q9" s="372"/>
      <c r="R9" s="371"/>
      <c r="S9" s="371"/>
      <c r="U9" s="39" t="s">
        <v>50</v>
      </c>
    </row>
    <row r="10" spans="1:22" s="356" customFormat="1" ht="37.5" customHeight="1" x14ac:dyDescent="0.2">
      <c r="A10" s="105" t="s">
        <v>17</v>
      </c>
      <c r="B10" s="370">
        <f>+B11+B12</f>
        <v>700778.75487869</v>
      </c>
      <c r="C10" s="369">
        <v>0</v>
      </c>
      <c r="D10" s="368">
        <f>+D11+D12</f>
        <v>108840.35733404</v>
      </c>
      <c r="E10" s="367">
        <f>+E11+E12</f>
        <v>408380.72743035998</v>
      </c>
      <c r="F10" s="366">
        <f>+E10*100/B10</f>
        <v>58.275272272067348</v>
      </c>
      <c r="G10" s="362">
        <v>75</v>
      </c>
      <c r="H10" s="361">
        <f>+F10-G10</f>
        <v>-16.724727727932652</v>
      </c>
      <c r="I10" s="307">
        <v>60.33</v>
      </c>
      <c r="J10" s="365">
        <f>+F10-I10</f>
        <v>-2.0547277279326508</v>
      </c>
      <c r="K10" s="364">
        <f>+K11+K12</f>
        <v>517221.08476439997</v>
      </c>
      <c r="L10" s="363">
        <f>+K10*100/B10</f>
        <v>73.806616020192394</v>
      </c>
      <c r="M10" s="362">
        <v>80</v>
      </c>
      <c r="N10" s="361">
        <f>+L10-M10</f>
        <v>-6.1933839798076065</v>
      </c>
      <c r="O10" s="301">
        <v>67.33</v>
      </c>
      <c r="P10" s="360">
        <f>+L10-O10</f>
        <v>6.4766160201923952</v>
      </c>
      <c r="Q10" s="359">
        <f>+B10-K10</f>
        <v>183557.67011429003</v>
      </c>
      <c r="R10" s="344"/>
      <c r="S10" s="344"/>
      <c r="T10" s="358"/>
      <c r="U10" s="342">
        <f>+D10+E10</f>
        <v>517221.08476439997</v>
      </c>
      <c r="V10" s="357"/>
    </row>
    <row r="11" spans="1:22" s="341" customFormat="1" ht="37.5" customHeight="1" x14ac:dyDescent="0.2">
      <c r="A11" s="101" t="s">
        <v>16</v>
      </c>
      <c r="B11" s="354">
        <v>374958.50903507002</v>
      </c>
      <c r="C11" s="355">
        <v>0</v>
      </c>
      <c r="D11" s="352">
        <v>2505.9392968500001</v>
      </c>
      <c r="E11" s="350">
        <v>278519.89654604997</v>
      </c>
      <c r="F11" s="349">
        <f>+E11*100/B11</f>
        <v>74.280190963742044</v>
      </c>
      <c r="G11" s="348">
        <v>80</v>
      </c>
      <c r="H11" s="347">
        <f>+F11-G11</f>
        <v>-5.7198090362579563</v>
      </c>
      <c r="I11" s="288">
        <v>64.67</v>
      </c>
      <c r="J11" s="287">
        <f>+F11-I11</f>
        <v>9.610190963742042</v>
      </c>
      <c r="K11" s="350">
        <v>281025.83584289998</v>
      </c>
      <c r="L11" s="349">
        <f>+K11*100/B11</f>
        <v>74.948515388036043</v>
      </c>
      <c r="M11" s="348">
        <v>81</v>
      </c>
      <c r="N11" s="347">
        <f>+L11-M11</f>
        <v>-6.0514846119639571</v>
      </c>
      <c r="O11" s="282">
        <v>65.67</v>
      </c>
      <c r="P11" s="346">
        <f>+L11-O11</f>
        <v>9.2785153880360411</v>
      </c>
      <c r="Q11" s="345">
        <f>+B11-K11</f>
        <v>93932.673192170041</v>
      </c>
      <c r="R11" s="344"/>
      <c r="S11" s="344"/>
      <c r="T11" s="343"/>
      <c r="U11" s="342">
        <f>+D11+E11</f>
        <v>281025.83584289998</v>
      </c>
    </row>
    <row r="12" spans="1:22" s="341" customFormat="1" ht="37.5" customHeight="1" x14ac:dyDescent="0.2">
      <c r="A12" s="101" t="s">
        <v>15</v>
      </c>
      <c r="B12" s="354">
        <v>325820.24584361998</v>
      </c>
      <c r="C12" s="353">
        <v>0</v>
      </c>
      <c r="D12" s="352">
        <v>106334.41803719</v>
      </c>
      <c r="E12" s="350">
        <v>129860.83088430999</v>
      </c>
      <c r="F12" s="349">
        <f>+E12*100/B12</f>
        <v>39.856587348668853</v>
      </c>
      <c r="G12" s="348">
        <v>54</v>
      </c>
      <c r="H12" s="347">
        <f>+F12-G12</f>
        <v>-14.143412651331147</v>
      </c>
      <c r="I12" s="288">
        <v>41.33</v>
      </c>
      <c r="J12" s="351">
        <f>+F12-I12</f>
        <v>-1.4734126513311452</v>
      </c>
      <c r="K12" s="350">
        <v>236195.2489215</v>
      </c>
      <c r="L12" s="349">
        <f>+K12*100/B12</f>
        <v>72.492502210824483</v>
      </c>
      <c r="M12" s="348">
        <v>77</v>
      </c>
      <c r="N12" s="347">
        <f>+L12-M12</f>
        <v>-4.5074977891755168</v>
      </c>
      <c r="O12" s="282">
        <v>69.67</v>
      </c>
      <c r="P12" s="346">
        <f>+L12-O12</f>
        <v>2.8225022108244815</v>
      </c>
      <c r="Q12" s="345">
        <f>+B12-K12</f>
        <v>89624.996922119986</v>
      </c>
      <c r="R12" s="344"/>
      <c r="S12" s="344"/>
      <c r="T12" s="343"/>
      <c r="U12" s="342">
        <f>+D12+E12</f>
        <v>236195.2489215</v>
      </c>
    </row>
    <row r="13" spans="1:22" ht="31.5" customHeight="1" x14ac:dyDescent="0.2">
      <c r="A13" s="340" t="s">
        <v>67</v>
      </c>
      <c r="B13" s="340"/>
      <c r="C13" s="340"/>
      <c r="D13" s="340"/>
      <c r="E13" s="340"/>
      <c r="F13" s="340"/>
      <c r="G13" s="340"/>
      <c r="H13" s="340"/>
      <c r="I13" s="340"/>
      <c r="J13" s="340"/>
      <c r="K13" s="340"/>
      <c r="L13" s="340"/>
      <c r="M13" s="340"/>
      <c r="N13" s="340"/>
      <c r="O13" s="339"/>
      <c r="P13" s="339"/>
      <c r="Q13" s="338" t="s">
        <v>66</v>
      </c>
      <c r="R13" s="338"/>
      <c r="S13" s="338"/>
    </row>
    <row r="14" spans="1:22" s="259" customFormat="1" ht="67.5" customHeight="1" x14ac:dyDescent="0.2">
      <c r="A14" s="337" t="s">
        <v>14</v>
      </c>
      <c r="B14" s="336" t="s">
        <v>13</v>
      </c>
      <c r="C14" s="335" t="s">
        <v>65</v>
      </c>
      <c r="D14" s="334" t="s">
        <v>18</v>
      </c>
      <c r="E14" s="333" t="s">
        <v>27</v>
      </c>
      <c r="F14" s="136" t="s">
        <v>48</v>
      </c>
      <c r="G14" s="330" t="s">
        <v>63</v>
      </c>
      <c r="H14" s="332" t="s">
        <v>61</v>
      </c>
      <c r="I14" s="328" t="s">
        <v>62</v>
      </c>
      <c r="J14" s="327" t="s">
        <v>61</v>
      </c>
      <c r="K14" s="331" t="s">
        <v>64</v>
      </c>
      <c r="L14" s="136" t="s">
        <v>46</v>
      </c>
      <c r="M14" s="330" t="s">
        <v>63</v>
      </c>
      <c r="N14" s="329" t="s">
        <v>61</v>
      </c>
      <c r="O14" s="328" t="s">
        <v>62</v>
      </c>
      <c r="P14" s="327" t="s">
        <v>61</v>
      </c>
      <c r="Q14" s="326" t="s">
        <v>51</v>
      </c>
      <c r="R14" s="325" t="s">
        <v>60</v>
      </c>
      <c r="S14" s="324" t="s">
        <v>59</v>
      </c>
      <c r="U14" s="276" t="s">
        <v>58</v>
      </c>
    </row>
    <row r="15" spans="1:22" ht="33" customHeight="1" x14ac:dyDescent="0.2">
      <c r="A15" s="323" t="s">
        <v>57</v>
      </c>
      <c r="B15" s="322"/>
      <c r="C15" s="317"/>
      <c r="D15" s="315"/>
      <c r="E15" s="321"/>
      <c r="F15" s="317"/>
      <c r="G15" s="320"/>
      <c r="H15" s="319"/>
      <c r="I15" s="320"/>
      <c r="J15" s="319"/>
      <c r="K15" s="315"/>
      <c r="L15" s="317"/>
      <c r="M15" s="317"/>
      <c r="N15" s="318"/>
      <c r="O15" s="317"/>
      <c r="P15" s="316"/>
      <c r="Q15" s="427"/>
      <c r="R15" s="315"/>
      <c r="S15" s="314"/>
    </row>
    <row r="16" spans="1:22" s="11" customFormat="1" ht="36" customHeight="1" x14ac:dyDescent="0.2">
      <c r="A16" s="313" t="s">
        <v>17</v>
      </c>
      <c r="B16" s="312">
        <f>+B17+B18</f>
        <v>32989523563.559998</v>
      </c>
      <c r="C16" s="311">
        <f>+C17+C18</f>
        <v>0</v>
      </c>
      <c r="D16" s="310">
        <f>+D17+D18</f>
        <v>3104949082.0200005</v>
      </c>
      <c r="E16" s="309">
        <f>+E17+E18</f>
        <v>23064402676.66</v>
      </c>
      <c r="F16" s="304">
        <f>+E16*100/B16</f>
        <v>69.914324868082616</v>
      </c>
      <c r="G16" s="303">
        <v>75</v>
      </c>
      <c r="H16" s="308">
        <f>+F16-G16</f>
        <v>-5.0856751319173839</v>
      </c>
      <c r="I16" s="307">
        <v>60.33</v>
      </c>
      <c r="J16" s="306">
        <f>+F16-I16</f>
        <v>9.5843248680826179</v>
      </c>
      <c r="K16" s="305">
        <f>+K17+K18</f>
        <v>26169351758.679996</v>
      </c>
      <c r="L16" s="304">
        <f>+K16*100/B16</f>
        <v>79.32624946298553</v>
      </c>
      <c r="M16" s="303">
        <v>80</v>
      </c>
      <c r="N16" s="302">
        <f>+L16-M16</f>
        <v>-0.6737505370144703</v>
      </c>
      <c r="O16" s="301">
        <v>67.33</v>
      </c>
      <c r="P16" s="300">
        <f>+L16-O16</f>
        <v>11.996249462985531</v>
      </c>
      <c r="Q16" s="428">
        <f>+B16-K16</f>
        <v>6820171804.8800011</v>
      </c>
      <c r="R16" s="278">
        <v>1</v>
      </c>
      <c r="S16" s="278">
        <v>4</v>
      </c>
      <c r="T16" s="277">
        <f>+D16+E16</f>
        <v>26169351758.68</v>
      </c>
      <c r="U16" s="299" t="s">
        <v>56</v>
      </c>
      <c r="V16" s="298"/>
    </row>
    <row r="17" spans="1:22" ht="36" customHeight="1" x14ac:dyDescent="0.2">
      <c r="A17" s="297" t="s">
        <v>16</v>
      </c>
      <c r="B17" s="296">
        <v>21097711828.689999</v>
      </c>
      <c r="C17" s="292">
        <v>0</v>
      </c>
      <c r="D17" s="291">
        <v>125188230.99000001</v>
      </c>
      <c r="E17" s="290">
        <v>16891393275.93</v>
      </c>
      <c r="F17" s="285">
        <f>+E17*100/B17</f>
        <v>80.062678896580707</v>
      </c>
      <c r="G17" s="284">
        <v>80</v>
      </c>
      <c r="H17" s="295">
        <f>+F17-G17</f>
        <v>6.2678896580706578E-2</v>
      </c>
      <c r="I17" s="288">
        <v>64.67</v>
      </c>
      <c r="J17" s="287">
        <f>+F17-I17</f>
        <v>15.392678896580705</v>
      </c>
      <c r="K17" s="286">
        <v>17016581506.919998</v>
      </c>
      <c r="L17" s="285">
        <f>+K17*100/B17</f>
        <v>80.656052396069683</v>
      </c>
      <c r="M17" s="284">
        <v>81</v>
      </c>
      <c r="N17" s="283">
        <f>+L17-M17</f>
        <v>-0.34394760393031731</v>
      </c>
      <c r="O17" s="282">
        <v>65.67</v>
      </c>
      <c r="P17" s="281">
        <f>+L17-O17</f>
        <v>14.986052396069681</v>
      </c>
      <c r="Q17" s="280">
        <f>+B17-K17</f>
        <v>4081130321.7700005</v>
      </c>
      <c r="R17" s="279"/>
      <c r="S17" s="278"/>
      <c r="T17" s="277">
        <f>+D17+E17</f>
        <v>17016581506.92</v>
      </c>
      <c r="U17" s="276" t="s">
        <v>55</v>
      </c>
    </row>
    <row r="18" spans="1:22" ht="36" customHeight="1" x14ac:dyDescent="0.2">
      <c r="A18" s="294" t="s">
        <v>15</v>
      </c>
      <c r="B18" s="293">
        <v>11891811734.870001</v>
      </c>
      <c r="C18" s="292">
        <v>0</v>
      </c>
      <c r="D18" s="291">
        <v>2979760851.0300002</v>
      </c>
      <c r="E18" s="290">
        <v>6173009400.7300005</v>
      </c>
      <c r="F18" s="285">
        <f>+E18*100/B18</f>
        <v>51.909747129859703</v>
      </c>
      <c r="G18" s="284">
        <v>54</v>
      </c>
      <c r="H18" s="289">
        <f>+F18-G18</f>
        <v>-2.0902528701402971</v>
      </c>
      <c r="I18" s="288">
        <v>41.33</v>
      </c>
      <c r="J18" s="287">
        <f>+F18-I18</f>
        <v>10.579747129859705</v>
      </c>
      <c r="K18" s="286">
        <v>9152770251.7599983</v>
      </c>
      <c r="L18" s="285">
        <f>+K18*100/B18</f>
        <v>76.966995911326165</v>
      </c>
      <c r="M18" s="284">
        <v>77</v>
      </c>
      <c r="N18" s="283">
        <f>+L18-M18</f>
        <v>-3.3004088673834531E-2</v>
      </c>
      <c r="O18" s="282">
        <v>69.67</v>
      </c>
      <c r="P18" s="281">
        <f>+L18-O18</f>
        <v>7.2969959113261638</v>
      </c>
      <c r="Q18" s="280">
        <f>+B18-K18</f>
        <v>2739041483.1100025</v>
      </c>
      <c r="R18" s="279">
        <v>2</v>
      </c>
      <c r="S18" s="278">
        <v>20</v>
      </c>
      <c r="T18" s="277">
        <f>+D18+E18</f>
        <v>9152770251.7600002</v>
      </c>
      <c r="U18" s="276"/>
    </row>
    <row r="19" spans="1:22" s="269" customFormat="1" ht="27.75" customHeight="1" x14ac:dyDescent="0.2">
      <c r="A19" s="274" t="s">
        <v>54</v>
      </c>
      <c r="B19" s="272"/>
      <c r="C19" s="271"/>
      <c r="D19" s="272"/>
      <c r="E19" s="272"/>
      <c r="F19" s="271"/>
      <c r="G19" s="271"/>
      <c r="H19" s="273"/>
      <c r="I19" s="273"/>
      <c r="J19" s="273"/>
      <c r="K19" s="19"/>
      <c r="L19" s="271"/>
      <c r="M19" s="271"/>
      <c r="N19" s="271"/>
      <c r="O19" s="271"/>
      <c r="P19" s="271"/>
      <c r="Q19" s="272"/>
      <c r="R19" s="271"/>
      <c r="S19" s="271"/>
      <c r="U19" s="270"/>
    </row>
    <row r="20" spans="1:22" s="238" customFormat="1" ht="86.1" customHeight="1" x14ac:dyDescent="0.2">
      <c r="A20" s="258" t="s">
        <v>14</v>
      </c>
      <c r="B20" s="266" t="s">
        <v>13</v>
      </c>
      <c r="C20" s="268" t="s">
        <v>53</v>
      </c>
      <c r="D20" s="267" t="s">
        <v>52</v>
      </c>
      <c r="E20" s="266" t="s">
        <v>27</v>
      </c>
      <c r="F20" s="265" t="s">
        <v>48</v>
      </c>
      <c r="G20" s="266" t="s">
        <v>47</v>
      </c>
      <c r="H20" s="265" t="s">
        <v>46</v>
      </c>
      <c r="I20" s="264" t="s">
        <v>45</v>
      </c>
      <c r="J20" s="263" t="s">
        <v>44</v>
      </c>
      <c r="K20" s="263" t="s">
        <v>43</v>
      </c>
      <c r="L20" s="262"/>
      <c r="M20" s="262"/>
      <c r="N20" s="261"/>
      <c r="O20" s="261"/>
      <c r="P20" s="261"/>
      <c r="Q20" s="260"/>
      <c r="R20" s="260"/>
      <c r="S20" s="260"/>
      <c r="U20" s="238">
        <v>12</v>
      </c>
    </row>
    <row r="21" spans="1:22" s="39" customFormat="1" ht="35.25" customHeight="1" x14ac:dyDescent="0.2">
      <c r="A21" s="258" t="s">
        <v>49</v>
      </c>
      <c r="B21" s="256">
        <v>3533768729.0500007</v>
      </c>
      <c r="C21" s="256">
        <v>215905114.29999998</v>
      </c>
      <c r="D21" s="257">
        <v>591561539.89999998</v>
      </c>
      <c r="E21" s="256">
        <v>2724339942.8900008</v>
      </c>
      <c r="F21" s="255">
        <f>+E21*100/B21</f>
        <v>77.094460667277389</v>
      </c>
      <c r="G21" s="254">
        <f>+D21+E21</f>
        <v>3315901482.7900009</v>
      </c>
      <c r="H21" s="255">
        <f>+G21*100/B21</f>
        <v>93.834705580221438</v>
      </c>
      <c r="I21" s="254">
        <v>217775.95</v>
      </c>
      <c r="J21" s="254">
        <v>1744356.0100006056</v>
      </c>
      <c r="K21" s="253">
        <f>+B21-E21</f>
        <v>809428786.15999985</v>
      </c>
      <c r="L21" s="252"/>
      <c r="M21" s="251"/>
      <c r="N21" s="250"/>
      <c r="O21" s="250"/>
      <c r="P21" s="250"/>
      <c r="Q21" s="250"/>
      <c r="R21" s="7"/>
      <c r="S21" s="48"/>
      <c r="U21" s="249">
        <f>C21+D21+N21+Q21</f>
        <v>807466654.19999993</v>
      </c>
      <c r="V21" s="230"/>
    </row>
    <row r="22" spans="1:22" s="238" customFormat="1" ht="45.75" hidden="1" customHeight="1" x14ac:dyDescent="0.2">
      <c r="A22" s="248" t="s">
        <v>14</v>
      </c>
      <c r="B22" s="247" t="s">
        <v>13</v>
      </c>
      <c r="C22" s="246"/>
      <c r="D22" s="245"/>
      <c r="E22" s="245" t="s">
        <v>27</v>
      </c>
      <c r="F22" s="244" t="s">
        <v>48</v>
      </c>
      <c r="G22" s="244"/>
      <c r="H22" s="243"/>
      <c r="I22" s="243"/>
      <c r="J22" s="243"/>
      <c r="K22" s="242" t="s">
        <v>47</v>
      </c>
      <c r="L22" s="241" t="s">
        <v>46</v>
      </c>
      <c r="M22" s="241"/>
      <c r="N22" s="240" t="s">
        <v>45</v>
      </c>
      <c r="O22" s="240"/>
      <c r="P22" s="240"/>
      <c r="Q22" s="239" t="s">
        <v>44</v>
      </c>
      <c r="R22" s="239" t="s">
        <v>43</v>
      </c>
      <c r="U22" s="238">
        <v>12</v>
      </c>
    </row>
    <row r="23" spans="1:22" s="39" customFormat="1" ht="45.75" hidden="1" customHeight="1" x14ac:dyDescent="0.2">
      <c r="A23" s="237" t="s">
        <v>42</v>
      </c>
      <c r="B23" s="236">
        <v>1793749664.25</v>
      </c>
      <c r="C23" s="236">
        <v>41805854.969999999</v>
      </c>
      <c r="D23" s="236">
        <v>306505296.86000001</v>
      </c>
      <c r="E23" s="236">
        <v>1444838780.2199998</v>
      </c>
      <c r="F23" s="234">
        <f>+E23*100/B23</f>
        <v>80.548518503785402</v>
      </c>
      <c r="G23" s="235"/>
      <c r="H23" s="235"/>
      <c r="I23" s="235"/>
      <c r="J23" s="235"/>
      <c r="K23" s="185">
        <v>1751344077.0799999</v>
      </c>
      <c r="L23" s="234">
        <f>+K23*100/B23</f>
        <v>97.635925011435162</v>
      </c>
      <c r="M23" s="233"/>
      <c r="N23" s="232">
        <v>73068.11</v>
      </c>
      <c r="O23" s="232"/>
      <c r="P23" s="232"/>
      <c r="Q23" s="232">
        <v>526664.0900000477</v>
      </c>
      <c r="R23" s="232">
        <v>348910884.03000021</v>
      </c>
      <c r="S23" s="231"/>
      <c r="V23" s="230"/>
    </row>
    <row r="24" spans="1:22" ht="27" customHeight="1" x14ac:dyDescent="0.25">
      <c r="A24" s="229" t="s">
        <v>41</v>
      </c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U24" s="228">
        <f>D21+E21</f>
        <v>3315901482.7900009</v>
      </c>
    </row>
    <row r="25" spans="1:22" ht="45.75" customHeight="1" x14ac:dyDescent="0.2">
      <c r="A25" s="227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</row>
    <row r="26" spans="1:22" s="221" customFormat="1" ht="45.75" hidden="1" customHeight="1" thickBot="1" x14ac:dyDescent="0.25">
      <c r="A26" s="225"/>
      <c r="B26" s="224" t="s">
        <v>40</v>
      </c>
      <c r="C26" s="210"/>
      <c r="D26" s="106"/>
      <c r="E26" s="106"/>
      <c r="F26" s="210"/>
      <c r="G26" s="210"/>
      <c r="H26" s="209"/>
      <c r="I26" s="209"/>
      <c r="J26" s="209"/>
      <c r="K26" s="223"/>
      <c r="Q26" s="223"/>
      <c r="R26" s="222"/>
    </row>
    <row r="27" spans="1:22" ht="45.75" hidden="1" customHeight="1" x14ac:dyDescent="0.2">
      <c r="A27" s="128" t="s">
        <v>14</v>
      </c>
      <c r="B27" s="87" t="s">
        <v>13</v>
      </c>
      <c r="C27" s="157" t="s">
        <v>18</v>
      </c>
      <c r="D27" s="157"/>
      <c r="E27" s="87"/>
      <c r="F27" s="199"/>
      <c r="G27" s="199"/>
      <c r="H27" s="220"/>
      <c r="I27" s="220"/>
      <c r="J27" s="220"/>
      <c r="K27" s="155"/>
      <c r="L27" s="199"/>
      <c r="M27" s="199"/>
      <c r="Q27" s="3"/>
      <c r="S27" s="164"/>
    </row>
    <row r="28" spans="1:22" s="5" customFormat="1" ht="45.75" hidden="1" customHeight="1" thickBot="1" x14ac:dyDescent="0.25">
      <c r="A28" s="125"/>
      <c r="B28" s="77"/>
      <c r="C28" s="219"/>
      <c r="D28" s="219"/>
      <c r="E28" s="77"/>
      <c r="F28" s="68"/>
      <c r="G28" s="68"/>
      <c r="H28" s="218"/>
      <c r="I28" s="218"/>
      <c r="J28" s="218"/>
      <c r="K28" s="69"/>
      <c r="L28" s="68"/>
      <c r="M28" s="68"/>
      <c r="N28" s="1"/>
      <c r="O28" s="1"/>
      <c r="P28" s="1"/>
      <c r="Q28" s="3"/>
      <c r="R28" s="1"/>
      <c r="S28" s="164"/>
      <c r="T28" s="1"/>
      <c r="U28" s="1"/>
      <c r="V28" s="1"/>
    </row>
    <row r="29" spans="1:22" s="5" customFormat="1" ht="45.75" hidden="1" customHeight="1" thickBot="1" x14ac:dyDescent="0.25">
      <c r="A29" s="123" t="s">
        <v>17</v>
      </c>
      <c r="B29" s="217">
        <f>+B30+B31</f>
        <v>32989523563.559998</v>
      </c>
      <c r="C29" s="217">
        <f>+C30+C31</f>
        <v>3104949082.0200005</v>
      </c>
      <c r="D29" s="217"/>
      <c r="E29" s="211"/>
      <c r="F29" s="214"/>
      <c r="G29" s="213"/>
      <c r="H29" s="212"/>
      <c r="I29" s="212"/>
      <c r="J29" s="212"/>
      <c r="K29" s="211"/>
      <c r="L29" s="186"/>
      <c r="M29" s="120"/>
      <c r="N29" s="1"/>
      <c r="O29" s="1"/>
      <c r="P29" s="1"/>
      <c r="Q29" s="170"/>
      <c r="R29" s="1"/>
      <c r="S29" s="164"/>
      <c r="T29" s="1"/>
      <c r="U29" s="1"/>
      <c r="V29" s="1"/>
    </row>
    <row r="30" spans="1:22" ht="45.75" hidden="1" customHeight="1" thickBot="1" x14ac:dyDescent="0.25">
      <c r="A30" s="123" t="s">
        <v>16</v>
      </c>
      <c r="B30" s="217">
        <f>+B17</f>
        <v>21097711828.689999</v>
      </c>
      <c r="C30" s="216">
        <f>+D17</f>
        <v>125188230.99000001</v>
      </c>
      <c r="D30" s="215"/>
      <c r="E30" s="211"/>
      <c r="F30" s="214"/>
      <c r="G30" s="213"/>
      <c r="H30" s="212"/>
      <c r="I30" s="212"/>
      <c r="J30" s="212"/>
      <c r="K30" s="211"/>
      <c r="L30" s="186"/>
      <c r="M30" s="120"/>
      <c r="Q30" s="3"/>
      <c r="S30" s="164"/>
    </row>
    <row r="31" spans="1:22" s="5" customFormat="1" ht="45.75" hidden="1" customHeight="1" thickBot="1" x14ac:dyDescent="0.25">
      <c r="A31" s="123" t="s">
        <v>15</v>
      </c>
      <c r="B31" s="217">
        <f>+B18</f>
        <v>11891811734.870001</v>
      </c>
      <c r="C31" s="216">
        <f>D18</f>
        <v>2979760851.0300002</v>
      </c>
      <c r="D31" s="215"/>
      <c r="E31" s="211"/>
      <c r="F31" s="214"/>
      <c r="G31" s="213"/>
      <c r="H31" s="212"/>
      <c r="I31" s="212"/>
      <c r="J31" s="212"/>
      <c r="K31" s="211"/>
      <c r="L31" s="186"/>
      <c r="M31" s="120"/>
      <c r="N31" s="1"/>
      <c r="O31" s="1"/>
      <c r="P31" s="1"/>
      <c r="Q31" s="3"/>
      <c r="R31" s="1"/>
      <c r="S31" s="164"/>
      <c r="T31" s="1"/>
      <c r="U31" s="1"/>
      <c r="V31" s="1"/>
    </row>
    <row r="32" spans="1:22" s="5" customFormat="1" ht="45.75" hidden="1" customHeight="1" x14ac:dyDescent="0.2">
      <c r="A32" s="1"/>
      <c r="B32" s="106"/>
      <c r="C32" s="210"/>
      <c r="D32" s="106"/>
      <c r="E32" s="209"/>
      <c r="F32" s="1"/>
      <c r="G32" s="1"/>
      <c r="H32" s="3"/>
      <c r="I32" s="3"/>
      <c r="J32" s="3"/>
      <c r="K32" s="1"/>
      <c r="L32" s="1"/>
      <c r="M32" s="1"/>
      <c r="N32" s="2"/>
      <c r="O32" s="2"/>
      <c r="P32" s="2"/>
      <c r="Q32" s="1"/>
      <c r="R32" s="1"/>
    </row>
    <row r="33" spans="1:19" s="5" customFormat="1" ht="45.75" hidden="1" customHeight="1" thickBot="1" x14ac:dyDescent="0.2">
      <c r="A33" s="1"/>
      <c r="B33" s="7"/>
      <c r="C33" s="208"/>
      <c r="D33" s="7"/>
      <c r="E33" s="207"/>
      <c r="F33" s="1"/>
      <c r="G33" s="1"/>
      <c r="H33" s="3"/>
      <c r="I33" s="3"/>
      <c r="J33" s="3"/>
      <c r="K33" s="1"/>
      <c r="L33" s="1"/>
      <c r="M33" s="1"/>
      <c r="N33" s="2"/>
      <c r="O33" s="2"/>
      <c r="P33" s="2"/>
      <c r="Q33" s="1"/>
      <c r="R33" s="1"/>
    </row>
    <row r="34" spans="1:19" s="5" customFormat="1" ht="45.75" hidden="1" customHeight="1" x14ac:dyDescent="0.2">
      <c r="A34" s="128" t="s">
        <v>14</v>
      </c>
      <c r="B34" s="87" t="s">
        <v>13</v>
      </c>
      <c r="C34" s="86" t="s">
        <v>30</v>
      </c>
      <c r="D34" s="199"/>
      <c r="E34" s="155"/>
      <c r="F34" s="199"/>
      <c r="G34" s="1"/>
      <c r="H34" s="1"/>
      <c r="I34" s="1"/>
      <c r="J34" s="1"/>
      <c r="K34" s="3"/>
      <c r="L34" s="1"/>
      <c r="M34" s="1"/>
      <c r="N34" s="1"/>
      <c r="O34" s="1"/>
      <c r="P34" s="1"/>
      <c r="Q34" s="2"/>
      <c r="R34" s="1"/>
      <c r="S34" s="1"/>
    </row>
    <row r="35" spans="1:19" s="5" customFormat="1" ht="45.75" hidden="1" customHeight="1" thickBot="1" x14ac:dyDescent="0.25">
      <c r="A35" s="125"/>
      <c r="B35" s="77"/>
      <c r="C35" s="76"/>
      <c r="D35" s="68"/>
      <c r="E35" s="69"/>
      <c r="F35" s="68"/>
      <c r="G35" s="1"/>
      <c r="H35" s="1"/>
      <c r="I35" s="1"/>
      <c r="J35" s="1"/>
      <c r="K35" s="3"/>
      <c r="L35" s="1"/>
      <c r="M35" s="1"/>
      <c r="N35" s="1"/>
      <c r="O35" s="1"/>
      <c r="P35" s="1"/>
      <c r="Q35" s="2"/>
      <c r="R35" s="1"/>
      <c r="S35" s="1"/>
    </row>
    <row r="36" spans="1:19" s="5" customFormat="1" ht="45.75" hidden="1" customHeight="1" thickBot="1" x14ac:dyDescent="0.25">
      <c r="A36" s="203" t="s">
        <v>17</v>
      </c>
      <c r="B36" s="202">
        <v>2756171351.6100006</v>
      </c>
      <c r="C36" s="201">
        <v>2141187121.77</v>
      </c>
      <c r="D36" s="201"/>
      <c r="E36" s="201"/>
      <c r="F36" s="200"/>
      <c r="G36" s="1"/>
      <c r="H36" s="1"/>
      <c r="I36" s="1"/>
      <c r="J36" s="1"/>
      <c r="K36" s="3"/>
      <c r="L36" s="1"/>
      <c r="M36" s="1"/>
      <c r="N36" s="1"/>
      <c r="O36" s="1"/>
      <c r="P36" s="1"/>
      <c r="Q36" s="2"/>
      <c r="R36" s="1"/>
      <c r="S36" s="1"/>
    </row>
    <row r="37" spans="1:19" s="5" customFormat="1" ht="45.75" hidden="1" customHeight="1" thickBot="1" x14ac:dyDescent="0.25">
      <c r="A37" s="203" t="s">
        <v>25</v>
      </c>
      <c r="B37" s="202">
        <v>2394559480.2300005</v>
      </c>
      <c r="C37" s="201">
        <v>1804632982.97</v>
      </c>
      <c r="D37" s="201"/>
      <c r="E37" s="201"/>
      <c r="F37" s="200"/>
      <c r="G37" s="1"/>
      <c r="H37" s="1"/>
      <c r="I37" s="1"/>
      <c r="J37" s="1"/>
      <c r="K37" s="3"/>
      <c r="L37" s="1"/>
      <c r="M37" s="1"/>
      <c r="N37" s="1"/>
      <c r="O37" s="1"/>
      <c r="P37" s="1"/>
      <c r="Q37" s="2"/>
      <c r="R37" s="1"/>
      <c r="S37" s="1"/>
    </row>
    <row r="38" spans="1:19" s="5" customFormat="1" ht="45.75" hidden="1" customHeight="1" thickBot="1" x14ac:dyDescent="0.25">
      <c r="A38" s="206" t="s">
        <v>39</v>
      </c>
      <c r="B38" s="149">
        <v>26618195.989999998</v>
      </c>
      <c r="C38" s="149">
        <v>24037520.32</v>
      </c>
      <c r="D38" s="149"/>
      <c r="E38" s="149"/>
      <c r="F38" s="204"/>
      <c r="G38" s="1"/>
      <c r="H38" s="1"/>
      <c r="I38" s="1"/>
      <c r="J38" s="1"/>
      <c r="K38" s="3"/>
      <c r="L38" s="1"/>
      <c r="M38" s="1"/>
      <c r="N38" s="1"/>
      <c r="O38" s="1"/>
      <c r="P38" s="1"/>
      <c r="Q38" s="2"/>
      <c r="R38" s="1"/>
      <c r="S38" s="1"/>
    </row>
    <row r="39" spans="1:19" s="5" customFormat="1" ht="45.75" hidden="1" customHeight="1" thickBot="1" x14ac:dyDescent="0.25">
      <c r="A39" s="206" t="s">
        <v>38</v>
      </c>
      <c r="B39" s="149">
        <v>1807911464.2400002</v>
      </c>
      <c r="C39" s="205">
        <v>1659853361.6500001</v>
      </c>
      <c r="D39" s="205"/>
      <c r="E39" s="205"/>
      <c r="F39" s="204"/>
      <c r="G39" s="1"/>
      <c r="H39" s="1"/>
      <c r="I39" s="1"/>
      <c r="J39" s="1"/>
      <c r="K39" s="3"/>
      <c r="L39" s="1"/>
      <c r="M39" s="1"/>
      <c r="N39" s="1"/>
      <c r="O39" s="1"/>
      <c r="P39" s="1"/>
      <c r="Q39" s="2"/>
      <c r="R39" s="1"/>
      <c r="S39" s="1"/>
    </row>
    <row r="40" spans="1:19" s="5" customFormat="1" ht="45.75" hidden="1" customHeight="1" thickBot="1" x14ac:dyDescent="0.25">
      <c r="A40" s="206" t="s">
        <v>37</v>
      </c>
      <c r="B40" s="149">
        <v>560029820</v>
      </c>
      <c r="C40" s="205">
        <v>120742101</v>
      </c>
      <c r="D40" s="205"/>
      <c r="E40" s="205"/>
      <c r="F40" s="204"/>
      <c r="G40" s="1"/>
      <c r="H40" s="1"/>
      <c r="I40" s="1"/>
      <c r="J40" s="1"/>
      <c r="K40" s="3"/>
      <c r="L40" s="1"/>
      <c r="M40" s="1"/>
      <c r="N40" s="1"/>
      <c r="O40" s="1"/>
      <c r="P40" s="1"/>
      <c r="Q40" s="2"/>
      <c r="R40" s="1"/>
      <c r="S40" s="1"/>
    </row>
    <row r="41" spans="1:19" s="5" customFormat="1" ht="45.75" hidden="1" customHeight="1" thickBot="1" x14ac:dyDescent="0.25">
      <c r="A41" s="203" t="s">
        <v>36</v>
      </c>
      <c r="B41" s="202">
        <v>361611871.38</v>
      </c>
      <c r="C41" s="201">
        <v>336554138.79999995</v>
      </c>
      <c r="D41" s="201"/>
      <c r="E41" s="201"/>
      <c r="F41" s="200"/>
      <c r="G41" s="1"/>
      <c r="H41" s="1"/>
      <c r="I41" s="1"/>
      <c r="J41" s="1"/>
      <c r="K41" s="3"/>
      <c r="L41" s="1"/>
      <c r="M41" s="1"/>
      <c r="N41" s="1"/>
      <c r="O41" s="1"/>
      <c r="P41" s="1"/>
      <c r="Q41" s="2"/>
      <c r="R41" s="1"/>
      <c r="S41" s="1"/>
    </row>
    <row r="42" spans="1:19" s="5" customFormat="1" ht="45.75" hidden="1" customHeight="1" thickBot="1" x14ac:dyDescent="0.2">
      <c r="A42" s="1"/>
      <c r="B42" s="2"/>
      <c r="E42" s="2"/>
      <c r="F42" s="4"/>
      <c r="G42" s="1"/>
      <c r="H42" s="1"/>
      <c r="I42" s="1"/>
      <c r="J42" s="1"/>
      <c r="K42" s="3"/>
      <c r="L42" s="1"/>
      <c r="M42" s="1"/>
      <c r="N42" s="1"/>
      <c r="O42" s="1"/>
      <c r="P42" s="1"/>
      <c r="Q42" s="2"/>
      <c r="R42" s="1"/>
      <c r="S42" s="1"/>
    </row>
    <row r="43" spans="1:19" s="5" customFormat="1" ht="45.75" hidden="1" customHeight="1" x14ac:dyDescent="0.2">
      <c r="A43" s="128" t="s">
        <v>13</v>
      </c>
      <c r="B43" s="87" t="s">
        <v>30</v>
      </c>
      <c r="C43" s="86" t="s">
        <v>35</v>
      </c>
      <c r="D43" s="199"/>
      <c r="E43" s="155"/>
      <c r="F43" s="4"/>
      <c r="G43" s="1"/>
      <c r="H43" s="1"/>
      <c r="I43" s="1"/>
      <c r="J43" s="1"/>
      <c r="K43" s="3"/>
      <c r="L43" s="1"/>
      <c r="M43" s="1"/>
      <c r="N43" s="1"/>
      <c r="O43" s="1"/>
      <c r="P43" s="1"/>
      <c r="Q43" s="2"/>
      <c r="R43" s="1"/>
      <c r="S43" s="1"/>
    </row>
    <row r="44" spans="1:19" s="5" customFormat="1" ht="45.75" hidden="1" customHeight="1" thickBot="1" x14ac:dyDescent="0.25">
      <c r="A44" s="125"/>
      <c r="B44" s="77"/>
      <c r="C44" s="76"/>
      <c r="D44" s="68"/>
      <c r="E44" s="69"/>
      <c r="F44" s="4"/>
      <c r="G44" s="1"/>
      <c r="H44" s="1"/>
      <c r="I44" s="1"/>
      <c r="J44" s="1"/>
      <c r="K44" s="3"/>
      <c r="L44" s="1"/>
      <c r="M44" s="1"/>
      <c r="N44" s="1"/>
      <c r="O44" s="1"/>
      <c r="P44" s="1"/>
      <c r="Q44" s="2"/>
      <c r="R44" s="1"/>
      <c r="S44" s="1"/>
    </row>
    <row r="45" spans="1:19" ht="45.75" hidden="1" customHeight="1" thickBot="1" x14ac:dyDescent="0.25">
      <c r="A45" s="198">
        <v>2272.61</v>
      </c>
      <c r="B45" s="69">
        <v>1304.3499999999999</v>
      </c>
      <c r="C45" s="67">
        <v>57.394361549055922</v>
      </c>
      <c r="D45" s="67"/>
      <c r="E45" s="69"/>
    </row>
    <row r="46" spans="1:19" ht="45.75" hidden="1" customHeight="1" x14ac:dyDescent="0.2"/>
    <row r="47" spans="1:19" ht="45.75" hidden="1" customHeight="1" x14ac:dyDescent="0.2"/>
    <row r="48" spans="1:19" ht="45.75" hidden="1" customHeight="1" x14ac:dyDescent="0.2"/>
    <row r="49" spans="1:18" ht="45.75" hidden="1" customHeight="1" x14ac:dyDescent="0.2"/>
    <row r="50" spans="1:18" ht="45.75" hidden="1" customHeight="1" x14ac:dyDescent="0.2"/>
    <row r="51" spans="1:18" ht="45.75" hidden="1" customHeight="1" x14ac:dyDescent="0.2"/>
    <row r="52" spans="1:18" ht="45.75" hidden="1" customHeight="1" thickBot="1" x14ac:dyDescent="0.25">
      <c r="A52" s="186" t="s">
        <v>13</v>
      </c>
      <c r="B52" s="183" t="s">
        <v>34</v>
      </c>
      <c r="C52" s="197" t="s">
        <v>33</v>
      </c>
      <c r="D52" s="196"/>
      <c r="E52" s="195"/>
      <c r="F52" s="194"/>
      <c r="G52" s="193"/>
      <c r="H52" s="192"/>
      <c r="I52" s="191"/>
      <c r="J52" s="191"/>
      <c r="K52" s="190"/>
      <c r="Q52" s="3"/>
      <c r="R52" s="164"/>
    </row>
    <row r="53" spans="1:18" ht="45.75" hidden="1" customHeight="1" thickTop="1" x14ac:dyDescent="0.2">
      <c r="A53" s="186"/>
      <c r="B53" s="185"/>
      <c r="C53" s="186"/>
      <c r="D53" s="189"/>
      <c r="E53" s="110"/>
      <c r="F53" s="182"/>
      <c r="G53" s="174"/>
      <c r="H53" s="181"/>
      <c r="I53" s="174"/>
      <c r="J53" s="174"/>
      <c r="K53" s="180"/>
      <c r="Q53" s="3"/>
      <c r="R53" s="164"/>
    </row>
    <row r="54" spans="1:18" ht="45.75" hidden="1" customHeight="1" x14ac:dyDescent="0.2">
      <c r="A54" s="186" t="s">
        <v>31</v>
      </c>
      <c r="B54" s="185">
        <v>23377.21</v>
      </c>
      <c r="C54" s="184">
        <v>25633.058297030002</v>
      </c>
      <c r="D54" s="97"/>
      <c r="E54" s="183"/>
      <c r="F54" s="182"/>
      <c r="G54" s="174"/>
      <c r="H54" s="181"/>
      <c r="I54" s="174"/>
      <c r="J54" s="174"/>
      <c r="K54" s="180"/>
      <c r="Q54" s="3"/>
      <c r="R54" s="164"/>
    </row>
    <row r="55" spans="1:18" ht="45.75" hidden="1" customHeight="1" x14ac:dyDescent="0.2">
      <c r="A55" s="186" t="s">
        <v>16</v>
      </c>
      <c r="B55" s="185">
        <v>14084.97</v>
      </c>
      <c r="C55" s="184">
        <v>16258.63813388</v>
      </c>
      <c r="D55" s="188"/>
      <c r="E55" s="187"/>
      <c r="F55" s="182"/>
      <c r="G55" s="174"/>
      <c r="H55" s="181"/>
      <c r="I55" s="174"/>
      <c r="J55" s="174"/>
      <c r="K55" s="180"/>
      <c r="Q55" s="3"/>
      <c r="R55" s="164"/>
    </row>
    <row r="56" spans="1:18" ht="45.75" hidden="1" customHeight="1" x14ac:dyDescent="0.2">
      <c r="A56" s="186" t="s">
        <v>15</v>
      </c>
      <c r="B56" s="185">
        <v>9292.24</v>
      </c>
      <c r="C56" s="184">
        <v>9374.42016315</v>
      </c>
      <c r="D56" s="97"/>
      <c r="E56" s="183"/>
      <c r="F56" s="182"/>
      <c r="G56" s="174"/>
      <c r="H56" s="181"/>
      <c r="I56" s="174"/>
      <c r="J56" s="174"/>
      <c r="K56" s="180"/>
      <c r="Q56" s="3"/>
      <c r="R56" s="164"/>
    </row>
    <row r="57" spans="1:18" ht="45.75" hidden="1" customHeight="1" x14ac:dyDescent="0.2">
      <c r="A57" s="5"/>
      <c r="B57" s="161"/>
      <c r="C57" s="162"/>
      <c r="D57" s="161"/>
      <c r="E57" s="161"/>
      <c r="F57" s="182"/>
      <c r="G57" s="174"/>
      <c r="H57" s="181"/>
      <c r="I57" s="174"/>
      <c r="J57" s="174"/>
      <c r="K57" s="180"/>
      <c r="Q57" s="3"/>
      <c r="R57" s="164"/>
    </row>
    <row r="58" spans="1:18" ht="45.75" hidden="1" customHeight="1" x14ac:dyDescent="0.2">
      <c r="A58" s="5"/>
      <c r="B58" s="161"/>
      <c r="C58" s="162"/>
      <c r="D58" s="161"/>
      <c r="E58" s="161"/>
      <c r="F58" s="182"/>
      <c r="G58" s="174"/>
      <c r="H58" s="181"/>
      <c r="I58" s="174"/>
      <c r="J58" s="174"/>
      <c r="K58" s="180"/>
      <c r="Q58" s="3"/>
      <c r="R58" s="164"/>
    </row>
    <row r="59" spans="1:18" ht="45.75" hidden="1" customHeight="1" x14ac:dyDescent="0.2">
      <c r="A59" s="5"/>
      <c r="B59" s="161"/>
      <c r="C59" s="162"/>
      <c r="D59" s="161"/>
      <c r="E59" s="161"/>
      <c r="F59" s="179"/>
      <c r="G59" s="177"/>
      <c r="H59" s="178"/>
      <c r="I59" s="177"/>
      <c r="J59" s="177"/>
      <c r="K59" s="176"/>
      <c r="Q59" s="3"/>
      <c r="R59" s="164"/>
    </row>
    <row r="60" spans="1:18" ht="45.75" hidden="1" customHeight="1" x14ac:dyDescent="0.2">
      <c r="A60" s="5"/>
      <c r="B60" s="161"/>
      <c r="C60" s="162"/>
      <c r="D60" s="161"/>
      <c r="E60" s="161"/>
      <c r="F60" s="175"/>
      <c r="G60" s="174"/>
      <c r="H60" s="173"/>
      <c r="I60" s="172"/>
      <c r="J60" s="172"/>
      <c r="K60" s="171"/>
      <c r="L60" s="170"/>
      <c r="M60" s="169"/>
      <c r="Q60" s="3"/>
      <c r="R60" s="164"/>
    </row>
    <row r="61" spans="1:18" ht="45.75" hidden="1" customHeight="1" x14ac:dyDescent="0.2">
      <c r="A61" s="5"/>
      <c r="F61" s="168"/>
      <c r="G61" s="166"/>
      <c r="H61" s="167"/>
      <c r="I61" s="166"/>
      <c r="J61" s="166"/>
      <c r="K61" s="165"/>
      <c r="Q61" s="3"/>
      <c r="R61" s="164"/>
    </row>
    <row r="62" spans="1:18" ht="45.75" hidden="1" customHeight="1" x14ac:dyDescent="0.2">
      <c r="A62" s="5"/>
      <c r="B62" s="161"/>
      <c r="C62" s="162"/>
      <c r="D62" s="161"/>
      <c r="E62" s="161"/>
      <c r="F62" s="160"/>
      <c r="K62" s="159"/>
    </row>
    <row r="63" spans="1:18" ht="45.75" hidden="1" customHeight="1" thickBot="1" x14ac:dyDescent="0.2">
      <c r="A63" s="163" t="s">
        <v>32</v>
      </c>
      <c r="B63" s="161"/>
      <c r="C63" s="162"/>
      <c r="D63" s="161"/>
      <c r="E63" s="161"/>
      <c r="F63" s="160"/>
      <c r="K63" s="159"/>
    </row>
    <row r="64" spans="1:18" s="131" customFormat="1" ht="45.75" hidden="1" customHeight="1" x14ac:dyDescent="0.2">
      <c r="A64" s="158" t="s">
        <v>14</v>
      </c>
      <c r="B64" s="156" t="s">
        <v>13</v>
      </c>
      <c r="C64" s="157" t="s">
        <v>30</v>
      </c>
      <c r="D64" s="156"/>
      <c r="E64" s="155"/>
      <c r="F64" s="82"/>
      <c r="G64" s="82"/>
      <c r="H64" s="154"/>
      <c r="I64" s="153"/>
      <c r="J64" s="153"/>
      <c r="K64" s="3"/>
      <c r="L64" s="1"/>
      <c r="M64" s="1"/>
      <c r="Q64" s="2"/>
    </row>
    <row r="65" spans="1:17" s="131" customFormat="1" ht="45.75" hidden="1" customHeight="1" thickBot="1" x14ac:dyDescent="0.25">
      <c r="A65" s="150" t="s">
        <v>31</v>
      </c>
      <c r="B65" s="149">
        <f>+B66+B67</f>
        <v>32989523563.559998</v>
      </c>
      <c r="C65" s="149">
        <f>+C66+C67</f>
        <v>23064402676.66</v>
      </c>
      <c r="D65" s="121"/>
      <c r="E65" s="148"/>
      <c r="F65" s="149"/>
      <c r="G65" s="147"/>
      <c r="H65" s="152"/>
      <c r="I65" s="151"/>
      <c r="J65" s="151"/>
      <c r="K65" s="3"/>
      <c r="L65" s="1"/>
      <c r="M65" s="1"/>
      <c r="Q65" s="2"/>
    </row>
    <row r="66" spans="1:17" s="131" customFormat="1" ht="45.75" hidden="1" customHeight="1" thickBot="1" x14ac:dyDescent="0.25">
      <c r="A66" s="150" t="s">
        <v>16</v>
      </c>
      <c r="B66" s="149">
        <f>+B17</f>
        <v>21097711828.689999</v>
      </c>
      <c r="C66" s="71">
        <f>+E17</f>
        <v>16891393275.93</v>
      </c>
      <c r="D66" s="121"/>
      <c r="E66" s="147"/>
      <c r="F66" s="71"/>
      <c r="G66" s="147"/>
      <c r="H66" s="152"/>
      <c r="I66" s="151"/>
      <c r="J66" s="151"/>
      <c r="K66" s="3"/>
      <c r="L66" s="1"/>
      <c r="M66" s="1"/>
      <c r="Q66" s="2"/>
    </row>
    <row r="67" spans="1:17" s="131" customFormat="1" ht="45.75" hidden="1" customHeight="1" thickBot="1" x14ac:dyDescent="0.25">
      <c r="A67" s="150" t="s">
        <v>15</v>
      </c>
      <c r="B67" s="149">
        <f>+B18</f>
        <v>11891811734.870001</v>
      </c>
      <c r="C67" s="71">
        <f>+E18</f>
        <v>6173009400.7300005</v>
      </c>
      <c r="D67" s="121"/>
      <c r="E67" s="148"/>
      <c r="F67" s="71"/>
      <c r="G67" s="147"/>
      <c r="H67" s="146"/>
      <c r="I67" s="145"/>
      <c r="J67" s="145"/>
      <c r="K67" s="3"/>
      <c r="L67" s="1"/>
      <c r="M67" s="1"/>
      <c r="Q67" s="2"/>
    </row>
    <row r="68" spans="1:17" s="131" customFormat="1" ht="45.75" hidden="1" customHeight="1" x14ac:dyDescent="0.2">
      <c r="B68" s="2"/>
      <c r="C68" s="5"/>
      <c r="D68" s="2"/>
      <c r="E68" s="2"/>
      <c r="F68" s="4"/>
      <c r="G68" s="1"/>
      <c r="K68" s="3"/>
      <c r="L68" s="1"/>
      <c r="M68" s="1"/>
      <c r="Q68" s="2"/>
    </row>
    <row r="69" spans="1:17" s="131" customFormat="1" ht="45.75" hidden="1" customHeight="1" x14ac:dyDescent="0.2">
      <c r="A69" s="144" t="s">
        <v>14</v>
      </c>
      <c r="B69" s="112" t="s">
        <v>13</v>
      </c>
      <c r="C69" s="143" t="s">
        <v>30</v>
      </c>
      <c r="D69" s="112"/>
      <c r="E69" s="110"/>
      <c r="F69" s="108"/>
      <c r="G69" s="1"/>
      <c r="K69" s="3"/>
      <c r="L69" s="1"/>
      <c r="M69" s="1"/>
      <c r="Q69" s="2"/>
    </row>
    <row r="70" spans="1:17" s="131" customFormat="1" ht="45.75" hidden="1" customHeight="1" x14ac:dyDescent="0.2">
      <c r="A70" s="142"/>
      <c r="B70" s="107"/>
      <c r="C70" s="141"/>
      <c r="D70" s="107"/>
      <c r="E70" s="110"/>
      <c r="F70" s="108"/>
      <c r="G70" s="1"/>
      <c r="K70" s="3"/>
      <c r="L70" s="1"/>
      <c r="M70" s="1"/>
      <c r="Q70" s="2"/>
    </row>
    <row r="71" spans="1:17" s="135" customFormat="1" ht="45.75" hidden="1" customHeight="1" x14ac:dyDescent="0.2">
      <c r="A71" s="140" t="s">
        <v>17</v>
      </c>
      <c r="B71" s="103" t="e">
        <f>+#REF!</f>
        <v>#REF!</v>
      </c>
      <c r="C71" s="103" t="e">
        <f>+#REF!</f>
        <v>#REF!</v>
      </c>
      <c r="D71" s="137"/>
      <c r="E71" s="103"/>
      <c r="F71" s="136"/>
      <c r="G71" s="11"/>
      <c r="K71" s="12"/>
      <c r="L71" s="11"/>
      <c r="M71" s="11"/>
      <c r="Q71" s="19"/>
    </row>
    <row r="72" spans="1:17" s="135" customFormat="1" ht="45.75" hidden="1" customHeight="1" x14ac:dyDescent="0.2">
      <c r="A72" s="140" t="s">
        <v>25</v>
      </c>
      <c r="B72" s="103" t="e">
        <f>+#REF!</f>
        <v>#REF!</v>
      </c>
      <c r="C72" s="103" t="e">
        <f>+#REF!</f>
        <v>#REF!</v>
      </c>
      <c r="D72" s="137"/>
      <c r="E72" s="103"/>
      <c r="F72" s="136"/>
      <c r="G72" s="11"/>
      <c r="K72" s="12"/>
      <c r="L72" s="11"/>
      <c r="M72" s="11"/>
      <c r="Q72" s="19"/>
    </row>
    <row r="73" spans="1:17" s="131" customFormat="1" ht="45.75" hidden="1" customHeight="1" x14ac:dyDescent="0.2">
      <c r="A73" s="139" t="s">
        <v>24</v>
      </c>
      <c r="B73" s="99" t="e">
        <f>+#REF!</f>
        <v>#REF!</v>
      </c>
      <c r="C73" s="99" t="e">
        <f>+#REF!</f>
        <v>#REF!</v>
      </c>
      <c r="D73" s="133"/>
      <c r="E73" s="99"/>
      <c r="F73" s="132"/>
      <c r="G73" s="1"/>
      <c r="K73" s="3"/>
      <c r="L73" s="1"/>
      <c r="M73" s="1"/>
      <c r="Q73" s="2"/>
    </row>
    <row r="74" spans="1:17" s="131" customFormat="1" ht="45.75" hidden="1" customHeight="1" x14ac:dyDescent="0.2">
      <c r="A74" s="139" t="s">
        <v>21</v>
      </c>
      <c r="B74" s="99" t="e">
        <f>+#REF!</f>
        <v>#REF!</v>
      </c>
      <c r="C74" s="99" t="e">
        <f>+#REF!</f>
        <v>#REF!</v>
      </c>
      <c r="D74" s="133"/>
      <c r="E74" s="99"/>
      <c r="F74" s="132"/>
      <c r="G74" s="1"/>
      <c r="K74" s="3"/>
      <c r="L74" s="1"/>
      <c r="M74" s="1"/>
      <c r="Q74" s="2"/>
    </row>
    <row r="75" spans="1:17" s="131" customFormat="1" ht="45.75" hidden="1" customHeight="1" x14ac:dyDescent="0.2">
      <c r="A75" s="139" t="s">
        <v>20</v>
      </c>
      <c r="B75" s="99" t="e">
        <f>+#REF!</f>
        <v>#REF!</v>
      </c>
      <c r="C75" s="99" t="e">
        <f>+#REF!</f>
        <v>#REF!</v>
      </c>
      <c r="D75" s="133"/>
      <c r="E75" s="99"/>
      <c r="F75" s="132"/>
      <c r="G75" s="1"/>
      <c r="K75" s="3"/>
      <c r="L75" s="1"/>
      <c r="M75" s="1"/>
      <c r="Q75" s="2"/>
    </row>
    <row r="76" spans="1:17" s="131" customFormat="1" ht="45.75" hidden="1" customHeight="1" x14ac:dyDescent="0.2">
      <c r="A76" s="139" t="s">
        <v>23</v>
      </c>
      <c r="B76" s="99" t="e">
        <f>+#REF!</f>
        <v>#REF!</v>
      </c>
      <c r="C76" s="99" t="e">
        <f>+#REF!</f>
        <v>#REF!</v>
      </c>
      <c r="D76" s="133"/>
      <c r="E76" s="99"/>
      <c r="F76" s="132"/>
      <c r="G76" s="1"/>
      <c r="K76" s="3"/>
      <c r="L76" s="1"/>
      <c r="M76" s="1"/>
      <c r="Q76" s="2"/>
    </row>
    <row r="77" spans="1:17" s="135" customFormat="1" ht="45.75" hidden="1" customHeight="1" x14ac:dyDescent="0.2">
      <c r="A77" s="138" t="s">
        <v>22</v>
      </c>
      <c r="B77" s="103" t="e">
        <f>+#REF!</f>
        <v>#REF!</v>
      </c>
      <c r="C77" s="103" t="e">
        <f>+#REF!</f>
        <v>#REF!</v>
      </c>
      <c r="D77" s="137"/>
      <c r="E77" s="103"/>
      <c r="F77" s="136"/>
      <c r="G77" s="11"/>
      <c r="K77" s="12"/>
      <c r="L77" s="11"/>
      <c r="M77" s="11"/>
      <c r="Q77" s="19"/>
    </row>
    <row r="78" spans="1:17" s="131" customFormat="1" ht="45.75" hidden="1" customHeight="1" x14ac:dyDescent="0.2">
      <c r="A78" s="134" t="s">
        <v>21</v>
      </c>
      <c r="B78" s="99" t="e">
        <f>+#REF!</f>
        <v>#REF!</v>
      </c>
      <c r="C78" s="99" t="e">
        <f>+#REF!</f>
        <v>#REF!</v>
      </c>
      <c r="D78" s="133"/>
      <c r="E78" s="99"/>
      <c r="F78" s="132"/>
      <c r="G78" s="1"/>
      <c r="K78" s="3"/>
      <c r="L78" s="1"/>
      <c r="M78" s="1"/>
      <c r="Q78" s="2"/>
    </row>
    <row r="79" spans="1:17" s="131" customFormat="1" ht="45.75" hidden="1" customHeight="1" x14ac:dyDescent="0.2">
      <c r="A79" s="134" t="s">
        <v>20</v>
      </c>
      <c r="B79" s="99" t="e">
        <f>+#REF!</f>
        <v>#REF!</v>
      </c>
      <c r="C79" s="99" t="e">
        <f>+#REF!</f>
        <v>#REF!</v>
      </c>
      <c r="D79" s="133"/>
      <c r="E79" s="99"/>
      <c r="F79" s="132"/>
      <c r="G79" s="1"/>
      <c r="K79" s="3"/>
      <c r="L79" s="1"/>
      <c r="M79" s="1"/>
      <c r="Q79" s="2"/>
    </row>
    <row r="80" spans="1:17" ht="45.75" hidden="1" customHeight="1" x14ac:dyDescent="0.2"/>
    <row r="81" spans="1:17" ht="45.75" hidden="1" customHeight="1" x14ac:dyDescent="0.2"/>
    <row r="82" spans="1:17" ht="45.75" hidden="1" customHeight="1" x14ac:dyDescent="0.2"/>
    <row r="83" spans="1:17" ht="45.75" hidden="1" customHeight="1" thickBot="1" x14ac:dyDescent="0.2">
      <c r="A83" s="116" t="s">
        <v>29</v>
      </c>
    </row>
    <row r="84" spans="1:17" ht="45.75" hidden="1" customHeight="1" thickBot="1" x14ac:dyDescent="0.25">
      <c r="A84" s="128" t="s">
        <v>14</v>
      </c>
      <c r="B84" s="87" t="s">
        <v>13</v>
      </c>
      <c r="C84" s="95" t="s">
        <v>27</v>
      </c>
      <c r="D84" s="92"/>
      <c r="E84" s="91"/>
      <c r="F84" s="129"/>
      <c r="G84" s="130"/>
      <c r="H84" s="92"/>
      <c r="I84" s="92"/>
      <c r="J84" s="92"/>
      <c r="K84" s="91"/>
      <c r="L84" s="129"/>
      <c r="M84" s="87"/>
      <c r="N84" s="86"/>
      <c r="O84" s="124"/>
      <c r="P84" s="124"/>
      <c r="Q84" s="1"/>
    </row>
    <row r="85" spans="1:17" ht="45.75" hidden="1" customHeight="1" x14ac:dyDescent="0.2">
      <c r="A85" s="126"/>
      <c r="B85" s="83"/>
      <c r="C85" s="87" t="s">
        <v>26</v>
      </c>
      <c r="D85" s="87"/>
      <c r="E85" s="82"/>
      <c r="F85" s="128"/>
      <c r="G85" s="86"/>
      <c r="H85" s="87"/>
      <c r="I85" s="127"/>
      <c r="J85" s="127"/>
      <c r="K85" s="82"/>
      <c r="L85" s="128"/>
      <c r="M85" s="83"/>
      <c r="N85" s="81"/>
      <c r="O85" s="124"/>
      <c r="P85" s="124"/>
      <c r="Q85" s="1"/>
    </row>
    <row r="86" spans="1:17" ht="45.75" hidden="1" customHeight="1" x14ac:dyDescent="0.2">
      <c r="A86" s="126"/>
      <c r="B86" s="83"/>
      <c r="C86" s="83"/>
      <c r="D86" s="83"/>
      <c r="E86" s="82"/>
      <c r="F86" s="126"/>
      <c r="G86" s="81"/>
      <c r="H86" s="83"/>
      <c r="I86" s="127"/>
      <c r="J86" s="127"/>
      <c r="K86" s="82"/>
      <c r="L86" s="126"/>
      <c r="M86" s="83"/>
      <c r="N86" s="81"/>
      <c r="O86" s="124"/>
      <c r="P86" s="124"/>
      <c r="Q86" s="1"/>
    </row>
    <row r="87" spans="1:17" ht="45.75" hidden="1" customHeight="1" thickBot="1" x14ac:dyDescent="0.25">
      <c r="A87" s="125"/>
      <c r="B87" s="77"/>
      <c r="C87" s="77"/>
      <c r="D87" s="77"/>
      <c r="E87" s="80"/>
      <c r="F87" s="125"/>
      <c r="G87" s="76"/>
      <c r="H87" s="77"/>
      <c r="I87" s="69"/>
      <c r="J87" s="69"/>
      <c r="K87" s="68"/>
      <c r="L87" s="125"/>
      <c r="M87" s="77"/>
      <c r="N87" s="76"/>
      <c r="O87" s="124"/>
      <c r="P87" s="124"/>
      <c r="Q87" s="1"/>
    </row>
    <row r="88" spans="1:17" ht="45.75" hidden="1" customHeight="1" thickBot="1" x14ac:dyDescent="0.25">
      <c r="A88" s="123" t="s">
        <v>17</v>
      </c>
      <c r="B88" s="118">
        <f>+B89+B90</f>
        <v>32989523563.559998</v>
      </c>
      <c r="C88" s="118">
        <f>+C89+C90</f>
        <v>23064402676.66</v>
      </c>
      <c r="D88" s="122"/>
      <c r="E88" s="121"/>
      <c r="F88" s="119"/>
      <c r="G88" s="118"/>
      <c r="H88" s="120"/>
      <c r="I88" s="120"/>
      <c r="J88" s="120"/>
      <c r="K88" s="68"/>
      <c r="L88" s="119"/>
      <c r="M88" s="118"/>
      <c r="N88" s="118"/>
      <c r="O88" s="117"/>
      <c r="P88" s="117"/>
      <c r="Q88" s="1"/>
    </row>
    <row r="89" spans="1:17" ht="45.75" hidden="1" customHeight="1" thickBot="1" x14ac:dyDescent="0.25">
      <c r="A89" s="123" t="s">
        <v>16</v>
      </c>
      <c r="B89" s="118">
        <f>+B17</f>
        <v>21097711828.689999</v>
      </c>
      <c r="C89" s="118">
        <f>+E17</f>
        <v>16891393275.93</v>
      </c>
      <c r="D89" s="122"/>
      <c r="E89" s="121"/>
      <c r="F89" s="119"/>
      <c r="G89" s="118"/>
      <c r="H89" s="120"/>
      <c r="I89" s="120"/>
      <c r="J89" s="120"/>
      <c r="K89" s="68"/>
      <c r="L89" s="119"/>
      <c r="M89" s="118"/>
      <c r="N89" s="118"/>
      <c r="O89" s="117"/>
      <c r="P89" s="117"/>
      <c r="Q89" s="1"/>
    </row>
    <row r="90" spans="1:17" ht="45.75" hidden="1" customHeight="1" thickBot="1" x14ac:dyDescent="0.25">
      <c r="A90" s="123" t="s">
        <v>15</v>
      </c>
      <c r="B90" s="118">
        <f>+B18</f>
        <v>11891811734.870001</v>
      </c>
      <c r="C90" s="118">
        <f>+E18</f>
        <v>6173009400.7300005</v>
      </c>
      <c r="D90" s="122"/>
      <c r="E90" s="121"/>
      <c r="F90" s="119"/>
      <c r="G90" s="118"/>
      <c r="H90" s="120"/>
      <c r="I90" s="120"/>
      <c r="J90" s="120"/>
      <c r="K90" s="68"/>
      <c r="L90" s="119"/>
      <c r="M90" s="118"/>
      <c r="N90" s="118"/>
      <c r="O90" s="117"/>
      <c r="P90" s="117"/>
      <c r="Q90" s="1"/>
    </row>
    <row r="91" spans="1:17" ht="45.75" hidden="1" customHeight="1" x14ac:dyDescent="0.2">
      <c r="C91" s="2"/>
      <c r="D91" s="4"/>
      <c r="E91" s="1"/>
      <c r="F91" s="1"/>
      <c r="G91" s="3"/>
      <c r="K91" s="1"/>
      <c r="M91" s="5"/>
      <c r="N91" s="2"/>
      <c r="O91" s="2"/>
      <c r="P91" s="2"/>
      <c r="Q91" s="1"/>
    </row>
    <row r="92" spans="1:17" ht="45.75" hidden="1" customHeight="1" x14ac:dyDescent="0.2">
      <c r="A92" s="116" t="s">
        <v>28</v>
      </c>
      <c r="C92" s="2"/>
      <c r="D92" s="4"/>
      <c r="E92" s="1"/>
      <c r="F92" s="1"/>
      <c r="G92" s="3"/>
      <c r="K92" s="1"/>
      <c r="M92" s="5"/>
      <c r="N92" s="2"/>
      <c r="O92" s="2"/>
      <c r="P92" s="2"/>
      <c r="Q92" s="1"/>
    </row>
    <row r="93" spans="1:17" ht="45.75" hidden="1" customHeight="1" x14ac:dyDescent="0.2">
      <c r="A93" s="115" t="s">
        <v>14</v>
      </c>
      <c r="B93" s="112" t="s">
        <v>13</v>
      </c>
      <c r="C93" s="110" t="s">
        <v>27</v>
      </c>
      <c r="D93" s="108"/>
      <c r="E93" s="114"/>
      <c r="F93" s="113"/>
      <c r="G93" s="3"/>
      <c r="K93" s="1"/>
      <c r="M93" s="108"/>
      <c r="N93" s="112"/>
      <c r="O93" s="106"/>
      <c r="P93" s="106"/>
      <c r="Q93" s="1"/>
    </row>
    <row r="94" spans="1:17" ht="45.75" hidden="1" customHeight="1" x14ac:dyDescent="0.2">
      <c r="A94" s="111"/>
      <c r="B94" s="107"/>
      <c r="C94" s="110" t="s">
        <v>26</v>
      </c>
      <c r="D94" s="108"/>
      <c r="E94" s="108"/>
      <c r="F94" s="109"/>
      <c r="G94" s="3"/>
      <c r="K94" s="1"/>
      <c r="M94" s="108"/>
      <c r="N94" s="107"/>
      <c r="O94" s="106"/>
      <c r="P94" s="106"/>
      <c r="Q94" s="1"/>
    </row>
    <row r="95" spans="1:17" s="11" customFormat="1" ht="45.75" hidden="1" customHeight="1" x14ac:dyDescent="0.2">
      <c r="A95" s="105" t="s">
        <v>17</v>
      </c>
      <c r="B95" s="97" t="e">
        <f>+#REF!</f>
        <v>#REF!</v>
      </c>
      <c r="C95" s="97" t="e">
        <f>+#REF!</f>
        <v>#REF!</v>
      </c>
      <c r="D95" s="104"/>
      <c r="E95" s="103"/>
      <c r="F95" s="102"/>
      <c r="G95" s="12"/>
      <c r="M95" s="97"/>
      <c r="N95" s="97"/>
      <c r="O95" s="96"/>
      <c r="P95" s="96"/>
    </row>
    <row r="96" spans="1:17" s="11" customFormat="1" ht="45.75" hidden="1" customHeight="1" x14ac:dyDescent="0.2">
      <c r="A96" s="105" t="s">
        <v>25</v>
      </c>
      <c r="B96" s="97" t="e">
        <f>+#REF!</f>
        <v>#REF!</v>
      </c>
      <c r="C96" s="97" t="e">
        <f>+#REF!</f>
        <v>#REF!</v>
      </c>
      <c r="D96" s="104"/>
      <c r="E96" s="103"/>
      <c r="F96" s="102"/>
      <c r="G96" s="12"/>
      <c r="M96" s="97"/>
      <c r="N96" s="97"/>
      <c r="O96" s="96"/>
      <c r="P96" s="96"/>
    </row>
    <row r="97" spans="1:17" ht="45.75" hidden="1" customHeight="1" x14ac:dyDescent="0.2">
      <c r="A97" s="101" t="s">
        <v>24</v>
      </c>
      <c r="B97" s="97" t="e">
        <f>+#REF!</f>
        <v>#REF!</v>
      </c>
      <c r="C97" s="97" t="e">
        <f>+#REF!</f>
        <v>#REF!</v>
      </c>
      <c r="D97" s="100"/>
      <c r="E97" s="99"/>
      <c r="F97" s="98"/>
      <c r="G97" s="3"/>
      <c r="K97" s="1"/>
      <c r="M97" s="97"/>
      <c r="N97" s="97"/>
      <c r="O97" s="96"/>
      <c r="P97" s="96"/>
      <c r="Q97" s="1"/>
    </row>
    <row r="98" spans="1:17" ht="45.75" hidden="1" customHeight="1" x14ac:dyDescent="0.2">
      <c r="A98" s="101" t="s">
        <v>21</v>
      </c>
      <c r="B98" s="97" t="e">
        <f>+#REF!</f>
        <v>#REF!</v>
      </c>
      <c r="C98" s="97" t="e">
        <f>+#REF!</f>
        <v>#REF!</v>
      </c>
      <c r="D98" s="100"/>
      <c r="E98" s="99"/>
      <c r="F98" s="98"/>
      <c r="G98" s="3"/>
      <c r="K98" s="1"/>
      <c r="M98" s="97"/>
      <c r="N98" s="97"/>
      <c r="O98" s="96"/>
      <c r="P98" s="96"/>
      <c r="Q98" s="1"/>
    </row>
    <row r="99" spans="1:17" ht="45.75" hidden="1" customHeight="1" x14ac:dyDescent="0.2">
      <c r="A99" s="101" t="s">
        <v>20</v>
      </c>
      <c r="B99" s="97" t="e">
        <f>+#REF!</f>
        <v>#REF!</v>
      </c>
      <c r="C99" s="97" t="e">
        <f>+#REF!</f>
        <v>#REF!</v>
      </c>
      <c r="D99" s="100"/>
      <c r="E99" s="99"/>
      <c r="F99" s="98"/>
      <c r="G99" s="3"/>
      <c r="K99" s="1"/>
      <c r="M99" s="97"/>
      <c r="N99" s="97"/>
      <c r="O99" s="96"/>
      <c r="P99" s="96"/>
      <c r="Q99" s="1"/>
    </row>
    <row r="100" spans="1:17" ht="45.75" hidden="1" customHeight="1" x14ac:dyDescent="0.2">
      <c r="A100" s="101" t="s">
        <v>23</v>
      </c>
      <c r="B100" s="97" t="e">
        <f>+#REF!</f>
        <v>#REF!</v>
      </c>
      <c r="C100" s="97" t="e">
        <f>+#REF!</f>
        <v>#REF!</v>
      </c>
      <c r="D100" s="100"/>
      <c r="E100" s="99"/>
      <c r="F100" s="98"/>
      <c r="G100" s="3"/>
      <c r="K100" s="1"/>
      <c r="M100" s="97"/>
      <c r="N100" s="97"/>
      <c r="O100" s="96"/>
      <c r="P100" s="96"/>
      <c r="Q100" s="1"/>
    </row>
    <row r="101" spans="1:17" s="11" customFormat="1" ht="45.75" hidden="1" customHeight="1" x14ac:dyDescent="0.2">
      <c r="A101" s="105" t="s">
        <v>22</v>
      </c>
      <c r="B101" s="97" t="e">
        <f>+#REF!</f>
        <v>#REF!</v>
      </c>
      <c r="C101" s="97" t="e">
        <f>+#REF!</f>
        <v>#REF!</v>
      </c>
      <c r="D101" s="104"/>
      <c r="E101" s="103"/>
      <c r="F101" s="102"/>
      <c r="G101" s="12"/>
      <c r="M101" s="97"/>
      <c r="N101" s="97"/>
      <c r="O101" s="96"/>
      <c r="P101" s="96"/>
    </row>
    <row r="102" spans="1:17" ht="45.75" hidden="1" customHeight="1" x14ac:dyDescent="0.2">
      <c r="A102" s="101" t="s">
        <v>21</v>
      </c>
      <c r="B102" s="97" t="e">
        <f>+#REF!</f>
        <v>#REF!</v>
      </c>
      <c r="C102" s="97" t="e">
        <f>+#REF!</f>
        <v>#REF!</v>
      </c>
      <c r="D102" s="100"/>
      <c r="E102" s="99"/>
      <c r="F102" s="98"/>
      <c r="G102" s="3"/>
      <c r="K102" s="1"/>
      <c r="M102" s="97"/>
      <c r="N102" s="97"/>
      <c r="O102" s="96"/>
      <c r="P102" s="96"/>
      <c r="Q102" s="1"/>
    </row>
    <row r="103" spans="1:17" s="74" customFormat="1" ht="45.75" hidden="1" customHeight="1" x14ac:dyDescent="0.2">
      <c r="A103" s="101" t="s">
        <v>20</v>
      </c>
      <c r="B103" s="97" t="e">
        <f>+#REF!</f>
        <v>#REF!</v>
      </c>
      <c r="C103" s="97" t="e">
        <f>+#REF!</f>
        <v>#REF!</v>
      </c>
      <c r="D103" s="100"/>
      <c r="E103" s="99"/>
      <c r="F103" s="98"/>
      <c r="G103" s="3"/>
      <c r="H103" s="1"/>
      <c r="I103" s="1"/>
      <c r="J103" s="1"/>
      <c r="K103" s="1"/>
      <c r="M103" s="97"/>
      <c r="N103" s="97"/>
      <c r="O103" s="96"/>
      <c r="P103" s="96"/>
    </row>
    <row r="104" spans="1:17" s="74" customFormat="1" ht="45.75" hidden="1" customHeight="1" x14ac:dyDescent="0.2">
      <c r="A104" s="1"/>
      <c r="B104" s="2"/>
      <c r="C104" s="5"/>
      <c r="D104" s="2"/>
      <c r="E104" s="2"/>
      <c r="F104" s="4"/>
      <c r="G104" s="1"/>
      <c r="H104" s="1"/>
      <c r="I104" s="1"/>
      <c r="J104" s="1"/>
      <c r="K104" s="3"/>
      <c r="L104" s="1"/>
      <c r="M104" s="1"/>
      <c r="Q104" s="2"/>
    </row>
    <row r="105" spans="1:17" s="74" customFormat="1" ht="45.75" hidden="1" customHeight="1" thickBot="1" x14ac:dyDescent="0.2">
      <c r="A105" s="74" t="s">
        <v>19</v>
      </c>
      <c r="B105" s="2"/>
      <c r="C105" s="5"/>
      <c r="D105" s="2"/>
      <c r="E105" s="2"/>
      <c r="F105" s="4"/>
      <c r="G105" s="1"/>
      <c r="K105" s="3"/>
      <c r="L105" s="1"/>
      <c r="M105" s="1"/>
      <c r="Q105" s="2"/>
    </row>
    <row r="106" spans="1:17" s="74" customFormat="1" ht="45.75" hidden="1" customHeight="1" thickBot="1" x14ac:dyDescent="0.25">
      <c r="A106" s="89" t="s">
        <v>14</v>
      </c>
      <c r="B106" s="87" t="s">
        <v>13</v>
      </c>
      <c r="C106" s="86" t="s">
        <v>18</v>
      </c>
      <c r="D106" s="95"/>
      <c r="E106" s="92"/>
      <c r="F106" s="91"/>
      <c r="G106" s="90"/>
      <c r="H106" s="94"/>
      <c r="I106" s="93"/>
      <c r="J106" s="93"/>
      <c r="K106" s="92"/>
      <c r="L106" s="91"/>
      <c r="M106" s="90"/>
      <c r="Q106" s="2"/>
    </row>
    <row r="107" spans="1:17" s="74" customFormat="1" ht="45.75" hidden="1" customHeight="1" x14ac:dyDescent="0.2">
      <c r="A107" s="85"/>
      <c r="B107" s="83"/>
      <c r="C107" s="81"/>
      <c r="D107" s="87"/>
      <c r="E107" s="87"/>
      <c r="F107" s="82"/>
      <c r="G107" s="86"/>
      <c r="H107" s="89"/>
      <c r="I107" s="88"/>
      <c r="J107" s="88"/>
      <c r="K107" s="87"/>
      <c r="L107" s="82"/>
      <c r="M107" s="86"/>
      <c r="Q107" s="2"/>
    </row>
    <row r="108" spans="1:17" s="74" customFormat="1" ht="45.75" hidden="1" customHeight="1" x14ac:dyDescent="0.2">
      <c r="A108" s="85"/>
      <c r="B108" s="83"/>
      <c r="C108" s="81"/>
      <c r="D108" s="83"/>
      <c r="E108" s="83"/>
      <c r="F108" s="82"/>
      <c r="G108" s="81"/>
      <c r="H108" s="85"/>
      <c r="I108" s="84"/>
      <c r="J108" s="84"/>
      <c r="K108" s="83"/>
      <c r="L108" s="82"/>
      <c r="M108" s="81"/>
      <c r="Q108" s="2"/>
    </row>
    <row r="109" spans="1:17" s="74" customFormat="1" ht="45.75" hidden="1" customHeight="1" thickBot="1" x14ac:dyDescent="0.25">
      <c r="A109" s="79"/>
      <c r="B109" s="77"/>
      <c r="C109" s="76"/>
      <c r="D109" s="77"/>
      <c r="E109" s="77"/>
      <c r="F109" s="80"/>
      <c r="G109" s="76"/>
      <c r="H109" s="79"/>
      <c r="I109" s="78"/>
      <c r="J109" s="78"/>
      <c r="K109" s="77"/>
      <c r="L109" s="68"/>
      <c r="M109" s="76"/>
      <c r="Q109" s="2"/>
    </row>
    <row r="110" spans="1:17" s="74" customFormat="1" ht="45.75" hidden="1" customHeight="1" thickBot="1" x14ac:dyDescent="0.25">
      <c r="A110" s="73" t="s">
        <v>17</v>
      </c>
      <c r="B110" s="71" t="e">
        <f>+B111+B112</f>
        <v>#REF!</v>
      </c>
      <c r="C110" s="72" t="e">
        <f>+C111+C112</f>
        <v>#REF!</v>
      </c>
      <c r="D110" s="71"/>
      <c r="E110" s="69"/>
      <c r="F110" s="68"/>
      <c r="G110" s="67"/>
      <c r="H110" s="70"/>
      <c r="I110" s="70"/>
      <c r="J110" s="70"/>
      <c r="K110" s="69"/>
      <c r="L110" s="68"/>
      <c r="M110" s="67"/>
      <c r="Q110" s="2"/>
    </row>
    <row r="111" spans="1:17" s="74" customFormat="1" ht="45.75" hidden="1" customHeight="1" thickBot="1" x14ac:dyDescent="0.25">
      <c r="A111" s="73" t="s">
        <v>16</v>
      </c>
      <c r="B111" s="71" t="e">
        <f>#REF!</f>
        <v>#REF!</v>
      </c>
      <c r="C111" s="75" t="e">
        <f>#REF!</f>
        <v>#REF!</v>
      </c>
      <c r="D111" s="71"/>
      <c r="E111" s="69"/>
      <c r="F111" s="68"/>
      <c r="G111" s="67"/>
      <c r="H111" s="70"/>
      <c r="I111" s="70"/>
      <c r="J111" s="70"/>
      <c r="K111" s="69"/>
      <c r="L111" s="68"/>
      <c r="M111" s="67"/>
      <c r="Q111" s="2"/>
    </row>
    <row r="112" spans="1:17" ht="45.75" hidden="1" customHeight="1" thickBot="1" x14ac:dyDescent="0.25">
      <c r="A112" s="73" t="s">
        <v>15</v>
      </c>
      <c r="B112" s="71" t="e">
        <f>#REF!</f>
        <v>#REF!</v>
      </c>
      <c r="C112" s="72" t="e">
        <f>#REF!</f>
        <v>#REF!</v>
      </c>
      <c r="D112" s="71"/>
      <c r="E112" s="69"/>
      <c r="F112" s="68"/>
      <c r="G112" s="67"/>
      <c r="H112" s="70"/>
      <c r="I112" s="70"/>
      <c r="J112" s="70"/>
      <c r="K112" s="69"/>
      <c r="L112" s="68"/>
      <c r="M112" s="67"/>
    </row>
    <row r="113" spans="1:17" ht="45.75" hidden="1" customHeight="1" x14ac:dyDescent="0.2"/>
    <row r="114" spans="1:17" ht="45.75" hidden="1" customHeight="1" thickBot="1" x14ac:dyDescent="0.2"/>
    <row r="115" spans="1:17" ht="45.75" hidden="1" customHeight="1" x14ac:dyDescent="0.2">
      <c r="A115" s="66" t="s">
        <v>14</v>
      </c>
      <c r="B115" s="64" t="s">
        <v>13</v>
      </c>
      <c r="C115" s="65" t="s">
        <v>12</v>
      </c>
      <c r="D115" s="64"/>
      <c r="E115" s="64"/>
      <c r="F115" s="63"/>
      <c r="G115" s="63"/>
      <c r="H115" s="62"/>
      <c r="I115" s="56"/>
      <c r="J115" s="56"/>
    </row>
    <row r="116" spans="1:17" ht="45.75" hidden="1" customHeight="1" thickBot="1" x14ac:dyDescent="0.25">
      <c r="A116" s="61"/>
      <c r="B116" s="59"/>
      <c r="C116" s="60" t="s">
        <v>11</v>
      </c>
      <c r="D116" s="59"/>
      <c r="E116" s="59"/>
      <c r="F116" s="58"/>
      <c r="G116" s="58"/>
      <c r="H116" s="57"/>
      <c r="I116" s="56"/>
      <c r="J116" s="56"/>
    </row>
    <row r="117" spans="1:17" s="39" customFormat="1" ht="45.75" hidden="1" customHeight="1" thickTop="1" thickBot="1" x14ac:dyDescent="0.25">
      <c r="A117" s="55" t="s">
        <v>10</v>
      </c>
      <c r="B117" s="54"/>
      <c r="C117" s="53"/>
      <c r="D117" s="54"/>
      <c r="E117" s="54"/>
      <c r="F117" s="53"/>
      <c r="G117" s="53"/>
      <c r="H117" s="52"/>
      <c r="I117" s="34"/>
      <c r="J117" s="34"/>
      <c r="K117" s="3"/>
      <c r="L117" s="1"/>
      <c r="M117" s="1"/>
      <c r="Q117" s="48"/>
    </row>
    <row r="118" spans="1:17" s="39" customFormat="1" ht="45.75" hidden="1" customHeight="1" thickBot="1" x14ac:dyDescent="0.25">
      <c r="A118" s="47" t="s">
        <v>2</v>
      </c>
      <c r="B118" s="46">
        <f>+B16</f>
        <v>32989523563.559998</v>
      </c>
      <c r="C118" s="45" t="s">
        <v>7</v>
      </c>
      <c r="D118" s="30"/>
      <c r="E118" s="30"/>
      <c r="F118" s="44"/>
      <c r="G118" s="43"/>
      <c r="H118" s="42"/>
      <c r="I118" s="41"/>
      <c r="J118" s="41"/>
      <c r="K118" s="40"/>
      <c r="Q118" s="48"/>
    </row>
    <row r="119" spans="1:17" s="39" customFormat="1" ht="45.75" hidden="1" customHeight="1" thickBot="1" x14ac:dyDescent="0.25">
      <c r="A119" s="51" t="s">
        <v>9</v>
      </c>
      <c r="B119" s="46">
        <f>+B17</f>
        <v>21097711828.689999</v>
      </c>
      <c r="C119" s="50" t="s">
        <v>7</v>
      </c>
      <c r="D119" s="30"/>
      <c r="E119" s="30"/>
      <c r="F119" s="49"/>
      <c r="G119" s="43"/>
      <c r="H119" s="42"/>
      <c r="I119" s="41"/>
      <c r="J119" s="41"/>
      <c r="K119" s="40"/>
      <c r="Q119" s="48"/>
    </row>
    <row r="120" spans="1:17" ht="45.75" hidden="1" customHeight="1" thickBot="1" x14ac:dyDescent="0.25">
      <c r="A120" s="47" t="s">
        <v>8</v>
      </c>
      <c r="B120" s="46">
        <f>+B18</f>
        <v>11891811734.870001</v>
      </c>
      <c r="C120" s="45" t="s">
        <v>7</v>
      </c>
      <c r="D120" s="30"/>
      <c r="E120" s="30"/>
      <c r="F120" s="44"/>
      <c r="G120" s="43"/>
      <c r="H120" s="42"/>
      <c r="I120" s="41"/>
      <c r="J120" s="41"/>
      <c r="K120" s="40"/>
      <c r="L120" s="39"/>
      <c r="M120" s="39"/>
    </row>
    <row r="121" spans="1:17" ht="45.75" hidden="1" customHeight="1" thickBot="1" x14ac:dyDescent="0.25">
      <c r="A121" s="38" t="s">
        <v>6</v>
      </c>
      <c r="B121" s="37"/>
      <c r="C121" s="36"/>
      <c r="D121" s="37"/>
      <c r="E121" s="37"/>
      <c r="F121" s="36"/>
      <c r="G121" s="36"/>
      <c r="H121" s="35"/>
      <c r="I121" s="34"/>
      <c r="J121" s="34"/>
    </row>
    <row r="122" spans="1:17" ht="45.75" hidden="1" customHeight="1" thickBot="1" x14ac:dyDescent="0.25">
      <c r="A122" s="33" t="s">
        <v>5</v>
      </c>
      <c r="B122" s="30">
        <f>+B21</f>
        <v>3533768729.0500007</v>
      </c>
      <c r="C122" s="32" t="s">
        <v>4</v>
      </c>
      <c r="D122" s="30"/>
      <c r="E122" s="30"/>
      <c r="F122" s="31"/>
      <c r="G122" s="30"/>
      <c r="H122" s="29"/>
      <c r="I122" s="28"/>
      <c r="J122" s="28"/>
    </row>
    <row r="123" spans="1:17" s="11" customFormat="1" ht="45.75" hidden="1" customHeight="1" thickBot="1" x14ac:dyDescent="0.25">
      <c r="A123" s="27" t="s">
        <v>3</v>
      </c>
      <c r="B123" s="26"/>
      <c r="C123" s="25"/>
      <c r="D123" s="26"/>
      <c r="E123" s="26"/>
      <c r="F123" s="25"/>
      <c r="G123" s="25"/>
      <c r="H123" s="24"/>
      <c r="I123" s="23"/>
      <c r="J123" s="23"/>
      <c r="K123" s="3"/>
      <c r="L123" s="1"/>
      <c r="M123" s="1"/>
      <c r="Q123" s="19"/>
    </row>
    <row r="124" spans="1:17" s="11" customFormat="1" ht="45.75" hidden="1" customHeight="1" thickBot="1" x14ac:dyDescent="0.25">
      <c r="A124" s="18" t="s">
        <v>2</v>
      </c>
      <c r="B124" s="15" t="e">
        <f>+B125+B126</f>
        <v>#REF!</v>
      </c>
      <c r="C124" s="15" t="e">
        <f>+C125+C126</f>
        <v>#REF!</v>
      </c>
      <c r="D124" s="15"/>
      <c r="E124" s="15"/>
      <c r="F124" s="16"/>
      <c r="G124" s="15"/>
      <c r="H124" s="14"/>
      <c r="I124" s="13"/>
      <c r="J124" s="13"/>
      <c r="K124" s="12"/>
      <c r="Q124" s="19"/>
    </row>
    <row r="125" spans="1:17" s="11" customFormat="1" ht="45.75" hidden="1" customHeight="1" thickBot="1" x14ac:dyDescent="0.25">
      <c r="A125" s="22" t="s">
        <v>1</v>
      </c>
      <c r="B125" s="15" t="e">
        <f>+#REF!</f>
        <v>#REF!</v>
      </c>
      <c r="C125" s="15" t="e">
        <f>+#REF!</f>
        <v>#REF!</v>
      </c>
      <c r="D125" s="15"/>
      <c r="E125" s="15"/>
      <c r="F125" s="16"/>
      <c r="G125" s="15"/>
      <c r="H125" s="21"/>
      <c r="I125" s="20"/>
      <c r="J125" s="20"/>
      <c r="K125" s="12"/>
      <c r="Q125" s="19"/>
    </row>
    <row r="126" spans="1:17" ht="45.75" hidden="1" customHeight="1" thickBot="1" x14ac:dyDescent="0.25">
      <c r="A126" s="18" t="s">
        <v>0</v>
      </c>
      <c r="B126" s="17" t="e">
        <f>+#REF!</f>
        <v>#REF!</v>
      </c>
      <c r="C126" s="17" t="e">
        <f>+#REF!</f>
        <v>#REF!</v>
      </c>
      <c r="D126" s="17"/>
      <c r="E126" s="17"/>
      <c r="F126" s="16"/>
      <c r="G126" s="15"/>
      <c r="H126" s="14"/>
      <c r="I126" s="13"/>
      <c r="J126" s="13"/>
      <c r="K126" s="12"/>
      <c r="L126" s="11"/>
      <c r="M126" s="11"/>
    </row>
    <row r="127" spans="1:17" ht="45.75" hidden="1" customHeight="1" x14ac:dyDescent="0.2"/>
    <row r="128" spans="1:17" ht="45.75" hidden="1" customHeight="1" x14ac:dyDescent="0.2">
      <c r="K128" s="10"/>
    </row>
    <row r="129" spans="2:17" s="4" customFormat="1" ht="45.75" hidden="1" customHeight="1" x14ac:dyDescent="0.2">
      <c r="B129" s="2"/>
      <c r="C129" s="5"/>
      <c r="D129" s="2"/>
      <c r="E129" s="2"/>
      <c r="G129" s="1"/>
      <c r="H129" s="1"/>
      <c r="I129" s="1"/>
      <c r="J129" s="1"/>
      <c r="K129" s="3"/>
      <c r="L129" s="1"/>
      <c r="M129" s="1"/>
      <c r="N129" s="1"/>
      <c r="O129" s="1"/>
      <c r="P129" s="1"/>
      <c r="Q129" s="2"/>
    </row>
    <row r="130" spans="2:17" s="4" customFormat="1" ht="45.75" hidden="1" customHeight="1" x14ac:dyDescent="0.2">
      <c r="B130" s="2"/>
      <c r="C130" s="5"/>
      <c r="D130" s="2"/>
      <c r="E130" s="2"/>
      <c r="G130" s="1"/>
      <c r="H130" s="1"/>
      <c r="I130" s="1"/>
      <c r="J130" s="1"/>
      <c r="K130" s="3"/>
      <c r="L130" s="1"/>
      <c r="M130" s="1"/>
      <c r="N130" s="1"/>
      <c r="O130" s="1"/>
      <c r="P130" s="1"/>
      <c r="Q130" s="2"/>
    </row>
    <row r="131" spans="2:17" s="4" customFormat="1" ht="45.75" hidden="1" customHeight="1" x14ac:dyDescent="0.2">
      <c r="B131" s="9"/>
      <c r="C131" s="5"/>
      <c r="D131" s="2"/>
      <c r="E131" s="5"/>
      <c r="G131" s="1"/>
      <c r="H131" s="1"/>
      <c r="I131" s="1"/>
      <c r="J131" s="1"/>
      <c r="K131" s="3"/>
      <c r="L131" s="1"/>
      <c r="M131" s="1"/>
      <c r="N131" s="1"/>
      <c r="O131" s="1"/>
      <c r="P131" s="1"/>
      <c r="Q131" s="2"/>
    </row>
    <row r="132" spans="2:17" s="4" customFormat="1" ht="45.75" hidden="1" customHeight="1" x14ac:dyDescent="0.2">
      <c r="B132" s="2"/>
      <c r="C132" s="5"/>
      <c r="D132" s="2"/>
      <c r="E132" s="2"/>
      <c r="G132" s="1"/>
      <c r="H132" s="1"/>
      <c r="I132" s="1"/>
      <c r="J132" s="1"/>
      <c r="K132" s="3"/>
      <c r="L132" s="1"/>
      <c r="M132" s="1"/>
      <c r="N132" s="1"/>
      <c r="O132" s="1"/>
      <c r="P132" s="1"/>
      <c r="Q132" s="2"/>
    </row>
    <row r="133" spans="2:17" s="4" customFormat="1" ht="45.75" hidden="1" customHeight="1" x14ac:dyDescent="0.2">
      <c r="B133" s="2"/>
      <c r="C133" s="5"/>
      <c r="D133" s="2"/>
      <c r="E133" s="2"/>
      <c r="G133" s="1"/>
      <c r="H133" s="1"/>
      <c r="I133" s="1"/>
      <c r="J133" s="1"/>
      <c r="K133" s="3"/>
      <c r="L133" s="1"/>
      <c r="M133" s="1"/>
      <c r="N133" s="1"/>
      <c r="O133" s="1"/>
      <c r="P133" s="1"/>
      <c r="Q133" s="2"/>
    </row>
    <row r="134" spans="2:17" s="4" customFormat="1" ht="45.75" hidden="1" customHeight="1" x14ac:dyDescent="0.2">
      <c r="B134" s="2"/>
      <c r="C134" s="5"/>
      <c r="D134" s="2"/>
      <c r="E134" s="2"/>
      <c r="G134" s="1"/>
      <c r="H134" s="1"/>
      <c r="I134" s="1"/>
      <c r="J134" s="1"/>
      <c r="K134" s="3"/>
      <c r="L134" s="1"/>
      <c r="M134" s="1"/>
      <c r="N134" s="1"/>
      <c r="O134" s="1"/>
      <c r="P134" s="1"/>
      <c r="Q134" s="2"/>
    </row>
    <row r="135" spans="2:17" s="4" customFormat="1" ht="45.75" hidden="1" customHeight="1" x14ac:dyDescent="0.2">
      <c r="B135" s="2"/>
      <c r="C135" s="5"/>
      <c r="D135" s="2"/>
      <c r="E135" s="2"/>
      <c r="G135" s="1"/>
      <c r="H135" s="1"/>
      <c r="I135" s="1"/>
      <c r="J135" s="1"/>
      <c r="K135" s="3"/>
      <c r="L135" s="1"/>
      <c r="M135" s="1"/>
      <c r="N135" s="1"/>
      <c r="O135" s="1"/>
      <c r="P135" s="1"/>
      <c r="Q135" s="2"/>
    </row>
    <row r="136" spans="2:17" s="4" customFormat="1" ht="45.75" hidden="1" customHeight="1" x14ac:dyDescent="0.2">
      <c r="B136" s="2"/>
      <c r="C136" s="5"/>
      <c r="D136" s="2"/>
      <c r="E136" s="2"/>
      <c r="G136" s="1"/>
      <c r="H136" s="1"/>
      <c r="I136" s="1"/>
      <c r="J136" s="1"/>
      <c r="K136" s="3"/>
      <c r="L136" s="1"/>
      <c r="M136" s="1"/>
      <c r="N136" s="1"/>
      <c r="O136" s="1"/>
      <c r="P136" s="1"/>
      <c r="Q136" s="2"/>
    </row>
    <row r="137" spans="2:17" s="4" customFormat="1" ht="45.75" hidden="1" customHeight="1" x14ac:dyDescent="0.2">
      <c r="B137" s="2"/>
      <c r="C137" s="5"/>
      <c r="D137" s="2"/>
      <c r="E137" s="2"/>
      <c r="G137" s="1"/>
      <c r="H137" s="1"/>
      <c r="I137" s="1"/>
      <c r="J137" s="1"/>
      <c r="K137" s="3"/>
      <c r="L137" s="1"/>
      <c r="M137" s="1"/>
      <c r="N137" s="1"/>
      <c r="O137" s="1"/>
      <c r="P137" s="1"/>
      <c r="Q137" s="2"/>
    </row>
    <row r="138" spans="2:17" s="4" customFormat="1" ht="45.75" hidden="1" customHeight="1" x14ac:dyDescent="0.2">
      <c r="B138" s="2"/>
      <c r="C138" s="5"/>
      <c r="D138" s="2"/>
      <c r="E138" s="2"/>
      <c r="G138" s="1"/>
      <c r="H138" s="1"/>
      <c r="I138" s="1"/>
      <c r="J138" s="1"/>
      <c r="K138" s="3"/>
      <c r="L138" s="1"/>
      <c r="M138" s="1"/>
      <c r="N138" s="1"/>
      <c r="O138" s="1"/>
      <c r="P138" s="1"/>
      <c r="Q138" s="2"/>
    </row>
    <row r="139" spans="2:17" s="4" customFormat="1" ht="45.75" hidden="1" customHeight="1" x14ac:dyDescent="0.2">
      <c r="B139" s="2"/>
      <c r="C139" s="5"/>
      <c r="D139" s="2"/>
      <c r="E139" s="2"/>
      <c r="G139" s="1"/>
      <c r="H139" s="1"/>
      <c r="I139" s="1"/>
      <c r="J139" s="1"/>
      <c r="K139" s="3"/>
      <c r="L139" s="1"/>
      <c r="M139" s="1"/>
      <c r="N139" s="1"/>
      <c r="O139" s="1"/>
      <c r="P139" s="1"/>
      <c r="Q139" s="2"/>
    </row>
    <row r="140" spans="2:17" s="4" customFormat="1" ht="45.75" hidden="1" customHeight="1" x14ac:dyDescent="0.2">
      <c r="B140" s="2"/>
      <c r="C140" s="5"/>
      <c r="D140" s="2"/>
      <c r="E140" s="2"/>
      <c r="G140" s="1"/>
      <c r="H140" s="1"/>
      <c r="I140" s="1"/>
      <c r="J140" s="1"/>
      <c r="K140" s="3"/>
      <c r="L140" s="1"/>
      <c r="M140" s="1"/>
      <c r="N140" s="1"/>
      <c r="O140" s="1"/>
      <c r="P140" s="1"/>
      <c r="Q140" s="2"/>
    </row>
    <row r="141" spans="2:17" s="4" customFormat="1" ht="45.75" hidden="1" customHeight="1" x14ac:dyDescent="0.2">
      <c r="B141" s="2"/>
      <c r="C141" s="5"/>
      <c r="D141" s="2"/>
      <c r="E141" s="2"/>
      <c r="G141" s="1"/>
      <c r="H141" s="1"/>
      <c r="I141" s="1"/>
      <c r="J141" s="1"/>
      <c r="K141" s="3"/>
      <c r="L141" s="1"/>
      <c r="M141" s="1"/>
      <c r="N141" s="1"/>
      <c r="O141" s="1"/>
      <c r="P141" s="1"/>
      <c r="Q141" s="2"/>
    </row>
    <row r="142" spans="2:17" s="4" customFormat="1" ht="45.75" hidden="1" customHeight="1" x14ac:dyDescent="0.2">
      <c r="B142" s="2"/>
      <c r="C142" s="5"/>
      <c r="D142" s="2"/>
      <c r="E142" s="2"/>
      <c r="G142" s="1"/>
      <c r="H142" s="1"/>
      <c r="I142" s="1"/>
      <c r="J142" s="1"/>
      <c r="K142" s="3"/>
      <c r="L142" s="1"/>
      <c r="M142" s="1"/>
      <c r="N142" s="1"/>
      <c r="O142" s="1"/>
      <c r="P142" s="1"/>
      <c r="Q142" s="2"/>
    </row>
    <row r="143" spans="2:17" s="4" customFormat="1" ht="45.75" hidden="1" customHeight="1" x14ac:dyDescent="0.2">
      <c r="B143" s="2"/>
      <c r="C143" s="5"/>
      <c r="D143" s="2"/>
      <c r="E143" s="2"/>
      <c r="G143" s="1"/>
      <c r="H143" s="1"/>
      <c r="I143" s="1"/>
      <c r="J143" s="1"/>
      <c r="K143" s="3"/>
      <c r="L143" s="1"/>
      <c r="M143" s="1"/>
      <c r="N143" s="1"/>
      <c r="O143" s="1"/>
      <c r="P143" s="1"/>
      <c r="Q143" s="2"/>
    </row>
    <row r="144" spans="2:17" s="4" customFormat="1" ht="45.75" hidden="1" customHeight="1" x14ac:dyDescent="0.2">
      <c r="B144" s="2"/>
      <c r="C144" s="5"/>
      <c r="D144" s="2"/>
      <c r="E144" s="2"/>
      <c r="G144" s="1"/>
      <c r="H144" s="1"/>
      <c r="I144" s="1"/>
      <c r="J144" s="1"/>
      <c r="K144" s="3"/>
      <c r="L144" s="1"/>
      <c r="M144" s="1"/>
      <c r="N144" s="1"/>
      <c r="O144" s="1"/>
      <c r="P144" s="1"/>
      <c r="Q144" s="2"/>
    </row>
    <row r="145" ht="45.75" hidden="1" customHeight="1" x14ac:dyDescent="0.2"/>
    <row r="146" ht="45.75" hidden="1" customHeight="1" x14ac:dyDescent="0.2"/>
    <row r="147" ht="45.75" hidden="1" customHeight="1" x14ac:dyDescent="0.2"/>
    <row r="148" ht="45.75" hidden="1" customHeight="1" x14ac:dyDescent="0.2"/>
    <row r="149" ht="45.75" hidden="1" customHeight="1" x14ac:dyDescent="0.2"/>
    <row r="150" ht="45.75" hidden="1" customHeight="1" x14ac:dyDescent="0.2"/>
    <row r="151" ht="45.75" hidden="1" customHeight="1" x14ac:dyDescent="0.2"/>
    <row r="152" ht="45.75" hidden="1" customHeight="1" x14ac:dyDescent="0.2"/>
    <row r="153" ht="45.75" hidden="1" customHeight="1" x14ac:dyDescent="0.2"/>
    <row r="154" ht="45.75" hidden="1" customHeight="1" x14ac:dyDescent="0.2"/>
    <row r="155" ht="45.75" hidden="1" customHeight="1" x14ac:dyDescent="0.2"/>
    <row r="156" ht="45.75" hidden="1" customHeight="1" x14ac:dyDescent="0.2"/>
    <row r="157" ht="45.75" hidden="1" customHeight="1" x14ac:dyDescent="0.2"/>
    <row r="158" ht="45.75" hidden="1" customHeight="1" x14ac:dyDescent="0.2"/>
    <row r="159" ht="45.75" hidden="1" customHeight="1" x14ac:dyDescent="0.2"/>
    <row r="160" ht="45.75" hidden="1" customHeight="1" x14ac:dyDescent="0.2"/>
    <row r="161" ht="45.75" hidden="1" customHeight="1" x14ac:dyDescent="0.2"/>
    <row r="162" ht="45.75" hidden="1" customHeight="1" x14ac:dyDescent="0.2"/>
    <row r="163" ht="45.75" hidden="1" customHeight="1" x14ac:dyDescent="0.2"/>
    <row r="164" ht="45.75" hidden="1" customHeight="1" x14ac:dyDescent="0.2"/>
    <row r="165" ht="45.75" hidden="1" customHeight="1" x14ac:dyDescent="0.2"/>
    <row r="166" ht="45.75" hidden="1" customHeight="1" x14ac:dyDescent="0.2"/>
    <row r="167" ht="45.75" hidden="1" customHeight="1" x14ac:dyDescent="0.2"/>
    <row r="168" ht="45.75" hidden="1" customHeight="1" x14ac:dyDescent="0.2"/>
    <row r="169" ht="45.75" hidden="1" customHeight="1" x14ac:dyDescent="0.2"/>
    <row r="170" ht="45.75" hidden="1" customHeight="1" x14ac:dyDescent="0.2"/>
    <row r="171" ht="45.75" hidden="1" customHeight="1" x14ac:dyDescent="0.2"/>
    <row r="172" ht="45.75" hidden="1" customHeight="1" x14ac:dyDescent="0.2"/>
    <row r="173" ht="45.75" hidden="1" customHeight="1" x14ac:dyDescent="0.2"/>
    <row r="174" ht="45.75" hidden="1" customHeight="1" x14ac:dyDescent="0.2"/>
    <row r="175" ht="45.75" hidden="1" customHeight="1" x14ac:dyDescent="0.2"/>
    <row r="176" ht="45.75" hidden="1" customHeight="1" x14ac:dyDescent="0.2"/>
    <row r="177" spans="7:18" ht="45.75" hidden="1" customHeight="1" x14ac:dyDescent="0.2"/>
    <row r="178" spans="7:18" ht="45.75" hidden="1" customHeight="1" x14ac:dyDescent="0.2"/>
    <row r="179" spans="7:18" ht="45.75" hidden="1" customHeight="1" x14ac:dyDescent="0.2"/>
    <row r="180" spans="7:18" ht="45.75" hidden="1" customHeight="1" x14ac:dyDescent="0.2"/>
    <row r="181" spans="7:18" ht="45.75" hidden="1" customHeight="1" x14ac:dyDescent="0.2"/>
    <row r="182" spans="7:18" ht="45.75" customHeight="1" x14ac:dyDescent="0.2">
      <c r="G182" s="8"/>
      <c r="L182" s="7"/>
      <c r="R182" s="6"/>
    </row>
  </sheetData>
  <mergeCells count="58">
    <mergeCell ref="A1:K1"/>
    <mergeCell ref="M1:N1"/>
    <mergeCell ref="R1:S1"/>
    <mergeCell ref="A2:A3"/>
    <mergeCell ref="B2:C2"/>
    <mergeCell ref="D2:E2"/>
    <mergeCell ref="F2:G2"/>
    <mergeCell ref="H2:I2"/>
    <mergeCell ref="J2:K2"/>
    <mergeCell ref="A7:N7"/>
    <mergeCell ref="Q7:S7"/>
    <mergeCell ref="A13:N13"/>
    <mergeCell ref="Q13:S13"/>
    <mergeCell ref="A24:S24"/>
    <mergeCell ref="A25:S25"/>
    <mergeCell ref="A27:A28"/>
    <mergeCell ref="B27:B28"/>
    <mergeCell ref="E27:E28"/>
    <mergeCell ref="A34:A35"/>
    <mergeCell ref="B34:B35"/>
    <mergeCell ref="C34:C35"/>
    <mergeCell ref="A43:A44"/>
    <mergeCell ref="B43:B44"/>
    <mergeCell ref="C43:C44"/>
    <mergeCell ref="D52:E52"/>
    <mergeCell ref="A69:A70"/>
    <mergeCell ref="B69:B70"/>
    <mergeCell ref="C69:C70"/>
    <mergeCell ref="D69:D70"/>
    <mergeCell ref="A84:A87"/>
    <mergeCell ref="B84:B87"/>
    <mergeCell ref="M84:M87"/>
    <mergeCell ref="N84:N87"/>
    <mergeCell ref="C85:C87"/>
    <mergeCell ref="D85:D87"/>
    <mergeCell ref="F85:F87"/>
    <mergeCell ref="G85:G87"/>
    <mergeCell ref="H85:H87"/>
    <mergeCell ref="L85:L87"/>
    <mergeCell ref="A93:A94"/>
    <mergeCell ref="B93:B94"/>
    <mergeCell ref="E93:F93"/>
    <mergeCell ref="N93:N94"/>
    <mergeCell ref="A106:A109"/>
    <mergeCell ref="B106:B109"/>
    <mergeCell ref="C106:C109"/>
    <mergeCell ref="D107:D109"/>
    <mergeCell ref="E107:E109"/>
    <mergeCell ref="G107:G109"/>
    <mergeCell ref="H107:H109"/>
    <mergeCell ref="K107:K109"/>
    <mergeCell ref="M107:M109"/>
    <mergeCell ref="A115:A116"/>
    <mergeCell ref="B115:B116"/>
    <mergeCell ref="D115:D116"/>
    <mergeCell ref="E115:E116"/>
    <mergeCell ref="F115:F116"/>
    <mergeCell ref="G115:G116"/>
  </mergeCells>
  <pageMargins left="0.23622047244094491" right="0.23622047244094491" top="0.39370078740157483" bottom="0.19685039370078741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30 04 68 (2)</vt:lpstr>
      <vt:lpstr>'เป้า 30 04 68 (2)'!Print_Area</vt:lpstr>
      <vt:lpstr>'เป้า 30 04 68 (2)'!Print_Titles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2025-05-06T07:02:52Z</dcterms:created>
  <dcterms:modified xsi:type="dcterms:W3CDTF">2025-05-06T07:03:34Z</dcterms:modified>
</cp:coreProperties>
</file>