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 2568\เดือน11-2567\"/>
    </mc:Choice>
  </mc:AlternateContent>
  <xr:revisionPtr revIDLastSave="0" documentId="13_ncr:1_{45F37CFC-7D6E-4F2A-9530-A5A6902ED913}" xr6:coauthVersionLast="47" xr6:coauthVersionMax="47" xr10:uidLastSave="{00000000-0000-0000-0000-000000000000}"/>
  <bookViews>
    <workbookView showHorizontalScroll="0" showVerticalScroll="0" showSheetTabs="0" xWindow="-24120" yWindow="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E20" i="1"/>
  <c r="E55" i="1"/>
  <c r="E52" i="1"/>
  <c r="E51" i="1"/>
  <c r="E48" i="1"/>
  <c r="E47" i="1"/>
  <c r="E46" i="1"/>
  <c r="E39" i="1"/>
  <c r="E38" i="1"/>
  <c r="E37" i="1"/>
  <c r="E34" i="1"/>
  <c r="E33" i="1"/>
  <c r="E30" i="1"/>
  <c r="E29" i="1"/>
  <c r="E28" i="1"/>
  <c r="E19" i="1"/>
  <c r="E16" i="1"/>
  <c r="E15" i="1"/>
  <c r="E12" i="1"/>
  <c r="E11" i="1"/>
  <c r="E10" i="1"/>
  <c r="E3" i="1"/>
  <c r="E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<sst xmlns="http://schemas.openxmlformats.org/spreadsheetml/2006/main" count="163" uniqueCount="43">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</sst>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80" zoomScaleNormal="80" workbookViewId="0">
      <selection sqref="A1:XFD1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2568</v>
      </c>
      <c r="D2" s="12">
        <v>174614</v>
      </c>
      <c r="E2" s="12">
        <f>63995+4708</f>
        <v>68703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</row>
    <row r="3" spans="1:15" s="3" customFormat="1" ht="24.2" customHeight="1" x14ac:dyDescent="0.2">
      <c r="A3" s="10" t="s">
        <v>5</v>
      </c>
      <c r="B3" s="10" t="s">
        <v>27</v>
      </c>
      <c r="C3" s="11">
        <v>2568</v>
      </c>
      <c r="D3" s="12">
        <v>64740</v>
      </c>
      <c r="E3" s="12">
        <f>16717</f>
        <v>16717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</row>
    <row r="4" spans="1:15" s="3" customFormat="1" ht="24.6" customHeight="1" x14ac:dyDescent="0.2">
      <c r="A4" s="10" t="s">
        <v>11</v>
      </c>
      <c r="B4" s="10" t="s">
        <v>27</v>
      </c>
      <c r="C4" s="11">
        <v>2568</v>
      </c>
      <c r="D4" s="12">
        <v>4035</v>
      </c>
      <c r="E4" s="12">
        <v>4876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</row>
    <row r="5" spans="1:15" s="3" customFormat="1" ht="24.2" customHeight="1" x14ac:dyDescent="0.2">
      <c r="A5" s="10" t="s">
        <v>7</v>
      </c>
      <c r="B5" s="10" t="s">
        <v>27</v>
      </c>
      <c r="C5" s="11">
        <v>2568</v>
      </c>
      <c r="D5" s="12">
        <v>20060</v>
      </c>
      <c r="E5" s="12">
        <v>21699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s="3" customFormat="1" ht="24.2" customHeight="1" x14ac:dyDescent="0.2">
      <c r="A6" s="13" t="s">
        <v>24</v>
      </c>
      <c r="B6" s="10" t="s">
        <v>27</v>
      </c>
      <c r="C6" s="11">
        <v>2568</v>
      </c>
      <c r="D6" s="12">
        <v>4584</v>
      </c>
      <c r="E6" s="12">
        <v>4963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s="3" customFormat="1" ht="24.2" customHeight="1" x14ac:dyDescent="0.2">
      <c r="A7" s="13" t="s">
        <v>25</v>
      </c>
      <c r="B7" s="10" t="s">
        <v>27</v>
      </c>
      <c r="C7" s="11">
        <v>2568</v>
      </c>
      <c r="D7" s="12">
        <v>715</v>
      </c>
      <c r="E7" s="12">
        <v>455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</row>
    <row r="8" spans="1:15" s="3" customFormat="1" ht="24.6" customHeight="1" x14ac:dyDescent="0.2">
      <c r="A8" s="10" t="s">
        <v>28</v>
      </c>
      <c r="B8" s="10" t="s">
        <v>27</v>
      </c>
      <c r="C8" s="11">
        <v>2568</v>
      </c>
      <c r="D8" s="12">
        <v>418</v>
      </c>
      <c r="E8" s="12">
        <v>202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s="3" customFormat="1" ht="24.2" customHeight="1" x14ac:dyDescent="0.2">
      <c r="A9" s="10" t="s">
        <v>29</v>
      </c>
      <c r="B9" s="10" t="s">
        <v>27</v>
      </c>
      <c r="C9" s="11">
        <v>2568</v>
      </c>
      <c r="D9" s="12">
        <v>168</v>
      </c>
      <c r="E9" s="12">
        <v>61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s="3" customFormat="1" ht="24.2" customHeight="1" x14ac:dyDescent="0.2">
      <c r="A10" s="10" t="s">
        <v>6</v>
      </c>
      <c r="B10" s="10" t="s">
        <v>27</v>
      </c>
      <c r="C10" s="11">
        <v>2568</v>
      </c>
      <c r="D10" s="12">
        <v>29700</v>
      </c>
      <c r="E10" s="12">
        <f>11539+3975</f>
        <v>15514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s="3" customFormat="1" ht="24.2" customHeight="1" x14ac:dyDescent="0.2">
      <c r="A11" s="14" t="s">
        <v>4</v>
      </c>
      <c r="B11" s="14" t="s">
        <v>1</v>
      </c>
      <c r="C11" s="15">
        <v>2568</v>
      </c>
      <c r="D11" s="16">
        <v>27509</v>
      </c>
      <c r="E11" s="16">
        <f>9765+5799</f>
        <v>15564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</row>
    <row r="12" spans="1:15" s="3" customFormat="1" ht="24.2" customHeight="1" x14ac:dyDescent="0.2">
      <c r="A12" s="14" t="s">
        <v>5</v>
      </c>
      <c r="B12" s="14" t="s">
        <v>1</v>
      </c>
      <c r="C12" s="15">
        <v>2568</v>
      </c>
      <c r="D12" s="16">
        <v>8328</v>
      </c>
      <c r="E12" s="16">
        <f>2370+1506</f>
        <v>3876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</row>
    <row r="13" spans="1:15" s="3" customFormat="1" ht="24.6" customHeight="1" x14ac:dyDescent="0.2">
      <c r="A13" s="14" t="s">
        <v>11</v>
      </c>
      <c r="B13" s="14" t="s">
        <v>1</v>
      </c>
      <c r="C13" s="15">
        <v>2568</v>
      </c>
      <c r="D13" s="16">
        <v>1031</v>
      </c>
      <c r="E13" s="16">
        <v>1488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</row>
    <row r="14" spans="1:15" s="3" customFormat="1" ht="24.2" customHeight="1" x14ac:dyDescent="0.2">
      <c r="A14" s="14" t="s">
        <v>7</v>
      </c>
      <c r="B14" s="14" t="s">
        <v>1</v>
      </c>
      <c r="C14" s="15">
        <v>2568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2568</v>
      </c>
      <c r="D15" s="16">
        <v>2282</v>
      </c>
      <c r="E15" s="16">
        <f>3203+323</f>
        <v>3526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</row>
    <row r="16" spans="1:15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380</v>
      </c>
      <c r="E16" s="16">
        <f>281+87</f>
        <v>368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</row>
    <row r="17" spans="1:15" s="3" customFormat="1" ht="24.6" customHeight="1" x14ac:dyDescent="0.2">
      <c r="A17" s="14" t="s">
        <v>28</v>
      </c>
      <c r="B17" s="14" t="s">
        <v>1</v>
      </c>
      <c r="C17" s="15">
        <v>2568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2568</v>
      </c>
      <c r="D19" s="16">
        <v>9098</v>
      </c>
      <c r="E19" s="16">
        <f>1963+1949</f>
        <v>3912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</row>
    <row r="20" spans="1:15" s="3" customFormat="1" ht="24.2" customHeight="1" x14ac:dyDescent="0.2">
      <c r="A20" s="31" t="s">
        <v>4</v>
      </c>
      <c r="B20" s="31" t="s">
        <v>2</v>
      </c>
      <c r="C20" s="32">
        <v>2568</v>
      </c>
      <c r="D20" s="33">
        <v>47566</v>
      </c>
      <c r="E20" s="33">
        <f>16374+1707</f>
        <v>18081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</row>
    <row r="21" spans="1:15" s="3" customFormat="1" ht="24.2" customHeight="1" x14ac:dyDescent="0.2">
      <c r="A21" s="31" t="s">
        <v>5</v>
      </c>
      <c r="B21" s="31" t="s">
        <v>2</v>
      </c>
      <c r="C21" s="32">
        <v>2568</v>
      </c>
      <c r="D21" s="33">
        <v>18447</v>
      </c>
      <c r="E21" s="33">
        <f>6377+30</f>
        <v>6407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</row>
    <row r="22" spans="1:15" s="3" customFormat="1" ht="24.6" customHeight="1" x14ac:dyDescent="0.2">
      <c r="A22" s="31" t="s">
        <v>11</v>
      </c>
      <c r="B22" s="31" t="s">
        <v>2</v>
      </c>
      <c r="C22" s="32">
        <v>2568</v>
      </c>
      <c r="D22" s="33">
        <v>1873</v>
      </c>
      <c r="E22" s="33">
        <v>2896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</row>
    <row r="23" spans="1:15" s="3" customFormat="1" ht="24.2" customHeight="1" x14ac:dyDescent="0.2">
      <c r="A23" s="31" t="s">
        <v>7</v>
      </c>
      <c r="B23" s="31" t="s">
        <v>2</v>
      </c>
      <c r="C23" s="32">
        <v>2568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</row>
    <row r="24" spans="1:15" s="3" customFormat="1" ht="24.2" customHeight="1" x14ac:dyDescent="0.2">
      <c r="A24" s="34" t="s">
        <v>24</v>
      </c>
      <c r="B24" s="31" t="s">
        <v>2</v>
      </c>
      <c r="C24" s="32">
        <v>2568</v>
      </c>
      <c r="D24" s="33">
        <v>430</v>
      </c>
      <c r="E24" s="33">
        <v>290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</row>
    <row r="25" spans="1:15" s="3" customFormat="1" ht="24.2" customHeight="1" x14ac:dyDescent="0.2">
      <c r="A25" s="34" t="s">
        <v>25</v>
      </c>
      <c r="B25" s="31" t="s">
        <v>2</v>
      </c>
      <c r="C25" s="32">
        <v>2568</v>
      </c>
      <c r="D25" s="33">
        <v>43</v>
      </c>
      <c r="E25" s="33">
        <v>16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</row>
    <row r="26" spans="1:15" s="3" customFormat="1" ht="24.6" customHeight="1" x14ac:dyDescent="0.2">
      <c r="A26" s="31" t="s">
        <v>28</v>
      </c>
      <c r="B26" s="31" t="s">
        <v>2</v>
      </c>
      <c r="C26" s="32">
        <v>2568</v>
      </c>
      <c r="D26" s="33">
        <v>0</v>
      </c>
      <c r="E26" s="33">
        <v>50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2568</v>
      </c>
      <c r="D27" s="33">
        <v>0</v>
      </c>
      <c r="E27" s="33">
        <v>19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2568</v>
      </c>
      <c r="D28" s="33">
        <v>14952</v>
      </c>
      <c r="E28" s="33">
        <f>3337+3377</f>
        <v>6714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</row>
    <row r="29" spans="1:15" s="3" customFormat="1" ht="24.2" customHeight="1" x14ac:dyDescent="0.2">
      <c r="A29" s="18" t="s">
        <v>4</v>
      </c>
      <c r="B29" s="18" t="s">
        <v>10</v>
      </c>
      <c r="C29" s="19">
        <v>2568</v>
      </c>
      <c r="D29" s="20">
        <v>19862</v>
      </c>
      <c r="E29" s="20">
        <f>4670+891</f>
        <v>5561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</row>
    <row r="30" spans="1:15" s="3" customFormat="1" ht="24.2" customHeight="1" x14ac:dyDescent="0.2">
      <c r="A30" s="18" t="s">
        <v>5</v>
      </c>
      <c r="B30" s="18" t="s">
        <v>10</v>
      </c>
      <c r="C30" s="19">
        <v>2568</v>
      </c>
      <c r="D30" s="20">
        <v>7981</v>
      </c>
      <c r="E30" s="20">
        <f>2043+36</f>
        <v>2079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</row>
    <row r="31" spans="1:15" s="3" customFormat="1" ht="24.6" customHeight="1" x14ac:dyDescent="0.2">
      <c r="A31" s="18" t="s">
        <v>11</v>
      </c>
      <c r="B31" s="18" t="s">
        <v>10</v>
      </c>
      <c r="C31" s="19">
        <v>2568</v>
      </c>
      <c r="D31" s="20">
        <v>730</v>
      </c>
      <c r="E31" s="20">
        <v>209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</row>
    <row r="32" spans="1:15" s="3" customFormat="1" ht="24.2" customHeight="1" x14ac:dyDescent="0.2">
      <c r="A32" s="18" t="s">
        <v>7</v>
      </c>
      <c r="B32" s="18" t="s">
        <v>10</v>
      </c>
      <c r="C32" s="19">
        <v>2568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2568</v>
      </c>
      <c r="D33" s="20">
        <v>1884</v>
      </c>
      <c r="E33" s="20">
        <f>1479+408</f>
        <v>1887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</row>
    <row r="34" spans="1:15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826</v>
      </c>
      <c r="E34" s="20">
        <f>570+159</f>
        <v>729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</row>
    <row r="35" spans="1:15" s="3" customFormat="1" ht="24.6" customHeight="1" x14ac:dyDescent="0.2">
      <c r="A35" s="18" t="s">
        <v>28</v>
      </c>
      <c r="B35" s="18" t="s">
        <v>10</v>
      </c>
      <c r="C35" s="19">
        <v>2568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2568</v>
      </c>
      <c r="D37" s="20">
        <v>7637</v>
      </c>
      <c r="E37" s="20">
        <f>755+1384</f>
        <v>2139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</row>
    <row r="38" spans="1:15" s="3" customFormat="1" ht="24.2" customHeight="1" x14ac:dyDescent="0.2">
      <c r="A38" s="22" t="s">
        <v>4</v>
      </c>
      <c r="B38" s="22" t="s">
        <v>8</v>
      </c>
      <c r="C38" s="23">
        <v>2568</v>
      </c>
      <c r="D38" s="24">
        <v>30905</v>
      </c>
      <c r="E38" s="24">
        <f>9395+2327</f>
        <v>11722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</row>
    <row r="39" spans="1:15" s="3" customFormat="1" ht="24.2" customHeight="1" x14ac:dyDescent="0.2">
      <c r="A39" s="22" t="s">
        <v>5</v>
      </c>
      <c r="B39" s="22" t="s">
        <v>8</v>
      </c>
      <c r="C39" s="23">
        <v>2568</v>
      </c>
      <c r="D39" s="24">
        <v>12776</v>
      </c>
      <c r="E39" s="24">
        <f>4392</f>
        <v>4392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</row>
    <row r="40" spans="1:15" s="3" customFormat="1" ht="24.6" customHeight="1" x14ac:dyDescent="0.2">
      <c r="A40" s="22" t="s">
        <v>11</v>
      </c>
      <c r="B40" s="22" t="s">
        <v>8</v>
      </c>
      <c r="C40" s="23">
        <v>2568</v>
      </c>
      <c r="D40" s="24">
        <v>851</v>
      </c>
      <c r="E40" s="24">
        <v>2229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s="3" customFormat="1" ht="24.2" customHeight="1" x14ac:dyDescent="0.2">
      <c r="A41" s="22" t="s">
        <v>7</v>
      </c>
      <c r="B41" s="22" t="s">
        <v>8</v>
      </c>
      <c r="C41" s="23">
        <v>2568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2568</v>
      </c>
      <c r="D42" s="24">
        <v>305</v>
      </c>
      <c r="E42" s="24">
        <v>225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66</v>
      </c>
      <c r="E43" s="24">
        <v>53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s="3" customFormat="1" ht="24.6" customHeight="1" x14ac:dyDescent="0.2">
      <c r="A44" s="22" t="s">
        <v>28</v>
      </c>
      <c r="B44" s="22" t="s">
        <v>8</v>
      </c>
      <c r="C44" s="23">
        <v>2568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2568</v>
      </c>
      <c r="D46" s="24">
        <v>9790</v>
      </c>
      <c r="E46" s="24">
        <f>2084+1497</f>
        <v>3581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</row>
    <row r="47" spans="1:15" s="3" customFormat="1" ht="24.2" customHeight="1" x14ac:dyDescent="0.2">
      <c r="A47" s="35" t="s">
        <v>4</v>
      </c>
      <c r="B47" s="35" t="s">
        <v>9</v>
      </c>
      <c r="C47" s="36">
        <v>2568</v>
      </c>
      <c r="D47" s="37">
        <v>66115</v>
      </c>
      <c r="E47" s="37">
        <f>18355+278</f>
        <v>18633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</row>
    <row r="48" spans="1:15" s="3" customFormat="1" ht="24.2" customHeight="1" x14ac:dyDescent="0.2">
      <c r="A48" s="35" t="s">
        <v>5</v>
      </c>
      <c r="B48" s="35" t="s">
        <v>9</v>
      </c>
      <c r="C48" s="36">
        <v>2568</v>
      </c>
      <c r="D48" s="37">
        <v>27118</v>
      </c>
      <c r="E48" s="37">
        <f>7277+10</f>
        <v>7287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</row>
    <row r="49" spans="1:17" s="3" customFormat="1" ht="24.6" customHeight="1" x14ac:dyDescent="0.2">
      <c r="A49" s="35" t="s">
        <v>11</v>
      </c>
      <c r="B49" s="35" t="s">
        <v>9</v>
      </c>
      <c r="C49" s="36">
        <v>2568</v>
      </c>
      <c r="D49" s="37">
        <v>1770</v>
      </c>
      <c r="E49" s="37">
        <v>1747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</row>
    <row r="50" spans="1:17" s="3" customFormat="1" ht="24.2" customHeight="1" x14ac:dyDescent="0.2">
      <c r="A50" s="35" t="s">
        <v>7</v>
      </c>
      <c r="B50" s="35" t="s">
        <v>9</v>
      </c>
      <c r="C50" s="36">
        <v>2568</v>
      </c>
      <c r="D50" s="37">
        <v>399</v>
      </c>
      <c r="E50" s="37">
        <v>284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</row>
    <row r="51" spans="1:17" s="3" customFormat="1" ht="24.2" customHeight="1" x14ac:dyDescent="0.2">
      <c r="A51" s="38" t="s">
        <v>24</v>
      </c>
      <c r="B51" s="35" t="s">
        <v>9</v>
      </c>
      <c r="C51" s="36">
        <v>2568</v>
      </c>
      <c r="D51" s="37">
        <v>1275</v>
      </c>
      <c r="E51" s="37">
        <f>958+8</f>
        <v>966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</row>
    <row r="52" spans="1:17" s="3" customFormat="1" ht="24.2" customHeight="1" x14ac:dyDescent="0.2">
      <c r="A52" s="38" t="s">
        <v>25</v>
      </c>
      <c r="B52" s="35" t="s">
        <v>9</v>
      </c>
      <c r="C52" s="36">
        <v>2568</v>
      </c>
      <c r="D52" s="37">
        <v>380</v>
      </c>
      <c r="E52" s="37">
        <f>256</f>
        <v>256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</row>
    <row r="53" spans="1:17" s="3" customFormat="1" ht="24.6" customHeight="1" x14ac:dyDescent="0.2">
      <c r="A53" s="35" t="s">
        <v>28</v>
      </c>
      <c r="B53" s="35" t="s">
        <v>9</v>
      </c>
      <c r="C53" s="36">
        <v>2568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2568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2568</v>
      </c>
      <c r="D55" s="37">
        <v>20234</v>
      </c>
      <c r="E55" s="37">
        <f>2416+3505</f>
        <v>5921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</row>
    <row r="56" spans="1:17" s="3" customFormat="1" ht="24" customHeight="1" x14ac:dyDescent="0.2">
      <c r="A56" s="30" t="s">
        <v>4</v>
      </c>
      <c r="B56" s="30" t="s">
        <v>26</v>
      </c>
      <c r="C56" s="28">
        <v>2568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2568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2568</v>
      </c>
      <c r="D58" s="29">
        <v>16</v>
      </c>
      <c r="E58" s="29">
        <v>20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</row>
    <row r="59" spans="1:17" s="3" customFormat="1" ht="24.2" customHeight="1" x14ac:dyDescent="0.2">
      <c r="A59" s="41" t="s">
        <v>7</v>
      </c>
      <c r="B59" s="30" t="s">
        <v>26</v>
      </c>
      <c r="C59" s="28">
        <v>2568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2568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2568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2568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2568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2568</v>
      </c>
      <c r="D64" s="29">
        <v>2372</v>
      </c>
      <c r="E64" s="29">
        <v>1406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2024-09-04T02:43:56Z</cp:lastPrinted>
  <dcterms:created xsi:type="dcterms:W3CDTF">2023-06-27T03:29:47Z</dcterms:created>
  <dcterms:modified xsi:type="dcterms:W3CDTF">2024-12-24T02:47:51Z</dcterms:modified>
</cp:coreProperties>
</file>