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5\ตารางแปลงแผน\gd\"/>
    </mc:Choice>
  </mc:AlternateContent>
  <xr:revisionPtr revIDLastSave="0" documentId="8_{2E580DAC-3D22-4163-A191-9C80B60C4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ตามประเด็นยุทธศาสตร์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6" i="2" l="1"/>
  <c r="L36" i="2"/>
  <c r="K36" i="2"/>
  <c r="N26" i="2"/>
  <c r="M26" i="2"/>
  <c r="L26" i="2"/>
  <c r="K26" i="2"/>
  <c r="J26" i="2"/>
  <c r="I26" i="2"/>
</calcChain>
</file>

<file path=xl/sharedStrings.xml><?xml version="1.0" encoding="utf-8"?>
<sst xmlns="http://schemas.openxmlformats.org/spreadsheetml/2006/main" count="524" uniqueCount="129">
  <si>
    <t>เป้าประสงค์เชิงยุทธศาสตร์</t>
  </si>
  <si>
    <t>ตัวชี้วัด</t>
  </si>
  <si>
    <t>รายการสถิติ</t>
  </si>
  <si>
    <t>หน่วยวัด</t>
  </si>
  <si>
    <t>หน่วยงานเจ้าของข้อมูล</t>
  </si>
  <si>
    <t>หมายเหตุ</t>
  </si>
  <si>
    <t>1. การพัฒนาเมืองน่าอยู่ทันสมัยและเสริมสร้างคุณภาพชีวิตของประชาชน</t>
  </si>
  <si>
    <t>1. สร้างเสริมพลเมืองให้มีคุณภาพชีวิตที่ดี มีคุณค่าและพึงพาตนเองได้อย่างมั่นคง ยั่งยืน</t>
  </si>
  <si>
    <t>1. ร้อยละของผู้ป่วยโรคเบาหวานรายใหม่ ไม่เกิน ร้อยละ 5 ต่อปี (ของผู้ป่วยรายใหม่ที่มาตรวจรักษาพยาบาลทั้งจังหวัด)</t>
  </si>
  <si>
    <t>1. จำนวนประชากรทั้งจังหวัด</t>
  </si>
  <si>
    <t>คน</t>
  </si>
  <si>
    <t>-</t>
  </si>
  <si>
    <t>กรมการปกครอง</t>
  </si>
  <si>
    <t>2. จำนวนผู้ป่วยรายใหม่ที่มาตรวจรักษาพยาบาลทั้งจังหวัด</t>
  </si>
  <si>
    <t>สาธารณสุขจังหวัด</t>
  </si>
  <si>
    <t>3. จำนวนผู้ป่วยโรคเบาหวานทั้งจังหวัด</t>
  </si>
  <si>
    <t>N/A</t>
  </si>
  <si>
    <t>2. ร้อยละของครัวเรือนเกษตรกรที่น้อมนำหลักเศรษฐกิจพอเพียงมาใช้ในการประกอบอาชีพ  เทียบกับจำนวนครัวเรือนเกษตรกรทั้งหมดของจังหวัด เป้าหมาย 4 ปีร้อยละ60</t>
  </si>
  <si>
    <t>1. จำนวนครัวเรือนเกษตรทั้งจังหวัด</t>
  </si>
  <si>
    <t>ครัวเรือน</t>
  </si>
  <si>
    <t>เกษตรจังหวัด</t>
  </si>
  <si>
    <t>2. จำนวนครัวเรือนเกษตรกรที่น้อมนำหลักเศรษฐกิจพอเพียงมาใช้ในการประกอบอาชีพทั้งจังหวัด</t>
  </si>
  <si>
    <t>3. ร้อยละที่ลดลงของจำนวนครัวเรือนยากจน  ที่มีรายได้ต่ำกว่าเกณฑ์  จปฐ. ร้อยละ 25 ต่อปี</t>
  </si>
  <si>
    <t>1. จำนวนครัวเรือนทั้งจังหวัด</t>
  </si>
  <si>
    <t>2. จำนวนครัวเรือนยากจน ที่มีรายได้ต่ำกว่าเกณฑ์ จปฐ.</t>
  </si>
  <si>
    <t>พัฒนาชุมชนจังหวัด</t>
  </si>
  <si>
    <t>4. ร้อยละของรายได้ต่อหัวของประชากร (Per Capita : GPP) ในพื้นที่เพิ่มขึ้นร้อยละ 2.5 ต่อปี</t>
  </si>
  <si>
    <t>1. รายได้ต่อหัวของประชากร (GPP) ในจังหวัด</t>
  </si>
  <si>
    <t>บาท</t>
  </si>
  <si>
    <t>สำนักงานคณะกรรมการพัฒนาการเศรษฐกิจและสังคมแห่งชาติ</t>
  </si>
  <si>
    <t>2. รายได้ต่อหัวของประชากรทั่วประเทศ</t>
  </si>
  <si>
    <t>2. การพัฒนาและยกระดับคุณภาพทางการศึกษาทุกระดับให้ได้มาตรฐาน</t>
  </si>
  <si>
    <t>1. ร้อยละของผลคะแนนการสอบในแต่ละระดับชั้น เฉลี่ยทุกกลุ่มสาระการเรียนรู้ เพิ่มขึ้นร้อยละ 1 เป้าหมาย 4 ปี ร้อยละ 54</t>
  </si>
  <si>
    <t>1. คะแนนผลสอบ O net เฉลี่ย ในระดับชั้น ป.6 วิชาวิทยาศาสตร์</t>
  </si>
  <si>
    <t>คะแนน</t>
  </si>
  <si>
    <t>ศึกษาธิการจังหวัด</t>
  </si>
  <si>
    <t>2. คะแนนผลสอบ O net เฉลี่ย ในระดับชั้น ป.6 วิชาคณิตศาสตร์</t>
  </si>
  <si>
    <t>3. คะแนนผลสอบ O net เฉลี่ย ในระดับชั้น ป.6 วิชาภาษาอังกฤษ</t>
  </si>
  <si>
    <t>4. คะแนนผลสอบ O net เฉลี่ย ในระดับชั้น ป.6 วิชาสังคมศึกษา</t>
  </si>
  <si>
    <t>5. คะแนนผลสอบ O net เฉลี่ย ในระดับชั้น ป.6 วิชาภาษาไทย</t>
  </si>
  <si>
    <t>6. คะแนนผลสอบ O net เฉลี่ย ในระดับชั้น ม.3 วิชาวิทยาศาสตร์</t>
  </si>
  <si>
    <t>7. คะแนนผลสอบ O net เฉลี่ย ในระดับชั้น ม.3 วิชาคณิตศาสตร์</t>
  </si>
  <si>
    <t>8. คะแนนผลสอบ O net เฉลี่ย ในระดับชั้น ม.3 วิชาภาษาอังกฤษ</t>
  </si>
  <si>
    <t>9. คะแนนผลสอบ O net เฉลี่ย ในระดับชั้น ม.3 วิชาสังคมศึกษา</t>
  </si>
  <si>
    <t>10. คะแนนผลสอบ O net เฉลี่ย ในระดับชั้น ม.3 วิชาภาษาไทย</t>
  </si>
  <si>
    <t>11. คะแนนผลสอบ O net เฉลี่ย ในระดับชั้น ม.6 วิชาวิทยาศาสตร์</t>
  </si>
  <si>
    <t>12. คะแนนผลสอบ O net เฉลี่ย ในระดับชั้น ม.6 วิชาคณิตศาสตร์</t>
  </si>
  <si>
    <t>13. คะแนนผลสอบ O net เฉลี่ย ในระดับชั้น ม.6 วิชาภาษาอังกฤษ</t>
  </si>
  <si>
    <t>14. คะแนนผลสอบ O net เฉลี่ย ในระดับชั้น ม.6 วิชาสังคมศึกษา</t>
  </si>
  <si>
    <t>15. คะแนนผลสอบ O net เฉลี่ย ในระดับชั้น ม.6 วิชาภาษาไทย</t>
  </si>
  <si>
    <t>3. ระบบสาธารณูปโภคพื้นฐานและสิ่งอำนวยความสะดวก เพียงพอ ทันสมัยเป็นมิตรกับสิ่งแวดล้อม และสุขภาพ</t>
  </si>
  <si>
    <t>1. ร้อยละของระยะทางเส้นทางคมนาคมที่ได้รับการยกระดับมาตรฐานทางที่เพิ่มขึ้นร้อยละ 3  ต่อปี</t>
  </si>
  <si>
    <t>1. จำนวนเส้นทางคมนาคมที่ได้รับการยกระดับมาตรฐาน</t>
  </si>
  <si>
    <t>เส้นทาง</t>
  </si>
  <si>
    <t>แขวงทางหลวง 1 / แขวงทางหลวง 2 / แขวงชนบท</t>
  </si>
  <si>
    <t>2. ระยะทางเส้นทางคมนาคมที่ได้รับการยกระดับมาตรฐาน</t>
  </si>
  <si>
    <t>กิโลเมตร</t>
  </si>
  <si>
    <t>โยธาธิการและผังเมืองจังหวัด</t>
  </si>
  <si>
    <t>2. การส่งเสริมการค้าและการลงทุน</t>
  </si>
  <si>
    <t>1. ศูนย์ผลิตและกระจายสินค้าเพื่อส่งเสริมการค้า การลงทุนในภูมิภาค</t>
  </si>
  <si>
    <t>1. มูลค่าการลงทุนเพิ่มขึ้น</t>
  </si>
  <si>
    <t>1. มูลค่าการลงทุนในจังหวัด</t>
  </si>
  <si>
    <t>ล้านบาท</t>
  </si>
  <si>
    <t>พาณิชย์จังหวัด</t>
  </si>
  <si>
    <t>2. มูลค่าการค้าชายแดนเพิ่มขึ้น</t>
  </si>
  <si>
    <t>1. มูลค่าการนำเข้า ณ ด่านชายแดน</t>
  </si>
  <si>
    <t>2. มูลค่าการส่งออก ณ ด่านชายแดน</t>
  </si>
  <si>
    <t>3. การส่งเสริมและการพัฒนาการท่องเที่ยวเชิงคุณภาพ</t>
  </si>
  <si>
    <t>1. การส่งเสริมและการพัฒนาการท่องเที่ยวเชิงคุณภาพเพื่อรองรับนักท่องเที่ยวชาวไทยและชาวต่างชาติ</t>
  </si>
  <si>
    <t>1. ร้อยละที่เพิ่มขึ้นของรายได้จากการท่องเที่ยว</t>
  </si>
  <si>
    <t>1. รายได้จากการท่องเที่ยว (นักท่องเที่ยวชาวไทย)</t>
  </si>
  <si>
    <t>กรมการท่องเที่ยว</t>
  </si>
  <si>
    <t>2. รายได้จากการท่องเที่ยว (นักท่องเที่ยวชาวต่างชาติ)</t>
  </si>
  <si>
    <t>3. รายได้จากการท่องเที่ยวรวมทั้งจังหวัด</t>
  </si>
  <si>
    <t>2. ร้อยละที่เพิ่มขึ้นของจำนวนนักท่องเที่ยว</t>
  </si>
  <si>
    <t>1. จำนวนนักท่องเที่ยวชาวไทย</t>
  </si>
  <si>
    <t>2. จำนวนนักท่องเที่ยวชาวต่างชาติ</t>
  </si>
  <si>
    <t>3. จำนวนนักท่องเที่ยวรวมทั้งจังหวัด</t>
  </si>
  <si>
    <t>4. การยกระดับการผลิตและแปรรูปสินค้าเกษตรสู่สากล</t>
  </si>
  <si>
    <t>1. มูลค่าผลิตภัณฑ์มวลรวมภาคการเกษตรของจังหวัดเพิ่มขึ้นร้อยละ 3 ต่อปี</t>
  </si>
  <si>
    <t>1. มูลค่าผลิตภัณฑ์มวลรวมภาคการเกษตรของจังหวัด</t>
  </si>
  <si>
    <t>3. เกษตรกรมีความเข้มแข็ง พึ่งพาตนเองได้อย่างมั่นคงและยั่งยืน</t>
  </si>
  <si>
    <t>2. ร้อยละของครัวเรือนเกษตรกรที่ผ่านเกณฑ์ Smart Farmer (เกษตรปราดเปรื่อง) เทียบกับจำนวนครัวเรือนเกษตรกรทั้งหมดของจังหวัดเป้าหมาย 4 ปี ร้อยละ 40</t>
  </si>
  <si>
    <t>1. จำนวนครัวเรือนเกษตรกรทั้งจังหวัด</t>
  </si>
  <si>
    <t>2. จำนวนครัวเรือนเกษตรกรที่ผ่านเกณฑ์ Smart Farmer (เกษตรปราดเปรื่อง)</t>
  </si>
  <si>
    <t>5. การรักษาความมั่นคงของชาติและความปลอดภัยของประชาชน (หมายเหตุ : ตัวชี้วัดเป็นตัวชี้วัดรวมของทุกเป้าประสงค์)</t>
  </si>
  <si>
    <t>1. พิทักษ์ รักษาและเทิดทูนสถาบันพระมหากษัตริย์ และสร้างความปรองดอง สมานฉันท์</t>
  </si>
  <si>
    <t>1. สถิติอาชญากรรมลดลง ร้อยละ 25 ต่อปี</t>
  </si>
  <si>
    <t>1. จำนวนคดีอาชญากรรมทั้งจังหวัด</t>
  </si>
  <si>
    <t>คดี</t>
  </si>
  <si>
    <t>ตำรวจภูธรจังหวัด</t>
  </si>
  <si>
    <t>2. จำนวนคดีการจับกุมคดีอาชญากรรมทั้งจังหวัด</t>
  </si>
  <si>
    <t>3. จำนวนผู้ถูกจับกุมคดีอาขญากรรมทั้งจังหวัด</t>
  </si>
  <si>
    <t>2. ประชาชนมีความมั่นคงปลอดภัยในชีวิตและทรัพย์สิน เสมอภาค เป็นธรรม</t>
  </si>
  <si>
    <t>2. สถิติของการจับกุมคดียาเสพติดเพิ่มขึ้นเป้าหมาย 4 ปี ร้อยละ 24</t>
  </si>
  <si>
    <t>4. จำนวนคดียาเสพติดทั้งจังหวัด</t>
  </si>
  <si>
    <t>5. จำนวนคดีการจับกุมคดียาเสพติดทั้งจังหวัด</t>
  </si>
  <si>
    <t>6. จำนวนผู้ถูกจับกุมคดียาเสพติดทั้งจังหวัด</t>
  </si>
  <si>
    <t>3. พื้นที่ชายแดนมีความมั่นคงและมีสัมพันธ์อันดีกับประเทศเพื่อนบ้าน</t>
  </si>
  <si>
    <t>3. จำนวนกิจกรรมเพื่อพิทักษ์ รักษาและเทิดทูนสถาบันพระมหากษัตริย์และการสร้างความปรองดองและสมานฉันท์ ในพื้นที่ ไม่น้อยกว่า 60 ครั้ง ต่อปี</t>
  </si>
  <si>
    <t>7. จำนวนกิจกรรมเพื่อพิทักษ์ รักษาและเทิดทูนสถาบันพระมหากษัตริย์</t>
  </si>
  <si>
    <t>กิจกรรม</t>
  </si>
  <si>
    <t>สำนักงานจังหวัด / กอ.รมน. / ปกครอง</t>
  </si>
  <si>
    <t>8. จำนวนกิจกรรมการสร้างความปรองดองและสมานฉันท์</t>
  </si>
  <si>
    <t>4. จำนวนครั้งในการจัดกิจกรรมที่เสริมสร้างความมั่นคงและความสัมพันธ์อันดีกับประเทศเพื่อนบ้านไม่น้อยกว่า 25 ครั้งต่อปี</t>
  </si>
  <si>
    <t>9. จำนวนครั้งในการจัดกิจกรรมที่เสริมสร้างความมั่นคงและความสัมพันธ์อันดีกับประเทศเพื่อนบ้าน</t>
  </si>
  <si>
    <t>ครั้ง</t>
  </si>
  <si>
    <t>สำนักงานจังหวัด</t>
  </si>
  <si>
    <t>1. เพิ่มขีดความสามารถในการแข่งขันของสินค้าเกษตร
2. เพิ่มมูลค่าสินค้าเกษตรด้วยการผลิตและการแปรรูป</t>
  </si>
  <si>
    <t xml:space="preserve">594,524
</t>
  </si>
  <si>
    <t>70,424</t>
  </si>
  <si>
    <t>71,469</t>
  </si>
  <si>
    <t>57,124</t>
  </si>
  <si>
    <t>61,881</t>
  </si>
  <si>
    <t>65,925</t>
  </si>
  <si>
    <t>99,490</t>
  </si>
  <si>
    <t>107,710</t>
  </si>
  <si>
    <t>114,657</t>
  </si>
  <si>
    <t>122,479</t>
  </si>
  <si>
    <t>124,217</t>
  </si>
  <si>
    <t>21,543</t>
  </si>
  <si>
    <t>21,977</t>
  </si>
  <si>
    <t>22,213</t>
  </si>
  <si>
    <t>23,115</t>
  </si>
  <si>
    <t>24,428</t>
  </si>
  <si>
    <t xml:space="preserve">     </t>
  </si>
  <si>
    <t>ไม่มีสอบ</t>
  </si>
  <si>
    <t>**1320938</t>
  </si>
  <si>
    <t>**34789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</si>
</sst>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฿&quot;#,##0;\-&quot;฿&quot;#,##0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-* #,##0.00_-;\-* #,##0.00_-;_-* \-??_-;_-@_-"/>
    <numFmt numFmtId="167" formatCode="_-* #,##0_-;\-* #,##0_-;_-* &quot;-&quot;??_-;_-@_-"/>
  </numFmts>
  <fonts count="5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8"/>
      <name val="Calibri"/>
      <family val="2"/>
      <charset val="222"/>
    </font>
    <font>
      <sz val="14"/>
      <color theme="1"/>
      <name val="TH SarabunPSK"/>
      <family val="2"/>
      <charset val="222"/>
    </font>
    <font>
      <sz val="12"/>
      <color indexed="8"/>
      <name val="Verdana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theme="1"/>
      <name val="Helvetic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5"/>
      <color theme="1"/>
      <name val="TH SarabunPSK"/>
      <family val="2"/>
      <charset val="222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UPC"/>
      <family val="2"/>
    </font>
    <font>
      <sz val="12"/>
      <color indexed="8"/>
      <name val="Tahoma"/>
      <family val="2"/>
    </font>
    <font>
      <sz val="14"/>
      <name val="AngsanaUPC"/>
      <family val="1"/>
      <charset val="222"/>
    </font>
    <font>
      <sz val="11"/>
      <color indexed="8"/>
      <name val="Tahoma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name val="AngsanaUPC"/>
      <family val="1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86">
    <xf numFmtId="0" fontId="0" fillId="0" borderId="0"/>
    <xf numFmtId="43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9" applyNumberFormat="0" applyAlignment="0" applyProtection="0"/>
    <xf numFmtId="0" fontId="9" fillId="21" borderId="10" applyNumberFormat="0" applyAlignment="0" applyProtection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9" applyNumberFormat="0" applyAlignment="0" applyProtection="0"/>
    <xf numFmtId="0" fontId="19" fillId="0" borderId="14" applyNumberFormat="0" applyFill="0" applyAlignment="0" applyProtection="0"/>
    <xf numFmtId="0" fontId="20" fillId="22" borderId="0" applyNumberFormat="0" applyBorder="0" applyAlignment="0" applyProtection="0"/>
    <xf numFmtId="0" fontId="11" fillId="0" borderId="0"/>
    <xf numFmtId="0" fontId="1" fillId="0" borderId="0"/>
    <xf numFmtId="0" fontId="21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25" fillId="0" borderId="0"/>
    <xf numFmtId="0" fontId="23" fillId="0" borderId="0"/>
    <xf numFmtId="0" fontId="22" fillId="0" borderId="0"/>
    <xf numFmtId="0" fontId="22" fillId="0" borderId="0"/>
    <xf numFmtId="0" fontId="1" fillId="0" borderId="0"/>
    <xf numFmtId="0" fontId="5" fillId="0" borderId="0"/>
    <xf numFmtId="0" fontId="23" fillId="0" borderId="0"/>
    <xf numFmtId="0" fontId="23" fillId="23" borderId="15" applyNumberFormat="0" applyFont="0" applyAlignment="0" applyProtection="0"/>
    <xf numFmtId="0" fontId="26" fillId="20" borderId="16" applyNumberFormat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22" fillId="0" borderId="0"/>
    <xf numFmtId="0" fontId="23" fillId="0" borderId="0"/>
    <xf numFmtId="0" fontId="5" fillId="0" borderId="0"/>
    <xf numFmtId="0" fontId="34" fillId="0" borderId="0" applyFill="0" applyProtection="0"/>
    <xf numFmtId="0" fontId="1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10" fillId="0" borderId="0"/>
    <xf numFmtId="0" fontId="35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6" fillId="0" borderId="0"/>
    <xf numFmtId="0" fontId="33" fillId="0" borderId="0"/>
    <xf numFmtId="0" fontId="36" fillId="0" borderId="0"/>
    <xf numFmtId="0" fontId="33" fillId="0" borderId="0"/>
    <xf numFmtId="0" fontId="3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23" fillId="0" borderId="0"/>
    <xf numFmtId="0" fontId="33" fillId="0" borderId="0"/>
    <xf numFmtId="0" fontId="32" fillId="0" borderId="0"/>
    <xf numFmtId="0" fontId="23" fillId="0" borderId="0"/>
    <xf numFmtId="0" fontId="33" fillId="0" borderId="0"/>
    <xf numFmtId="0" fontId="32" fillId="0" borderId="0"/>
    <xf numFmtId="0" fontId="2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34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37" fillId="29" borderId="26" applyNumberFormat="0" applyAlignment="0" applyProtection="0"/>
    <xf numFmtId="0" fontId="38" fillId="25" borderId="0" applyNumberFormat="0" applyBorder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24" borderId="0" applyNumberFormat="0" applyBorder="0" applyAlignment="0" applyProtection="0"/>
    <xf numFmtId="0" fontId="45" fillId="27" borderId="24" applyNumberFormat="0" applyAlignment="0" applyProtection="0"/>
    <xf numFmtId="0" fontId="46" fillId="26" borderId="0" applyNumberFormat="0" applyBorder="0" applyAlignment="0" applyProtection="0"/>
    <xf numFmtId="0" fontId="47" fillId="0" borderId="28" applyNumberFormat="0" applyFill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22" fillId="30" borderId="27" applyNumberFormat="0" applyFont="0" applyAlignment="0" applyProtection="0"/>
    <xf numFmtId="0" fontId="49" fillId="0" borderId="21" applyNumberFormat="0" applyFill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1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43" fontId="4" fillId="0" borderId="7" xfId="1" applyNumberFormat="1" applyFont="1" applyFill="1" applyBorder="1" applyAlignment="1">
      <alignment vertical="top" wrapText="1"/>
    </xf>
    <xf numFmtId="167" fontId="4" fillId="0" borderId="7" xfId="1" applyNumberFormat="1" applyFont="1" applyFill="1" applyBorder="1" applyAlignment="1">
      <alignment vertical="top" wrapText="1"/>
    </xf>
    <xf numFmtId="1" fontId="4" fillId="0" borderId="7" xfId="1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3" fontId="4" fillId="0" borderId="6" xfId="0" applyNumberFormat="1" applyFont="1" applyFill="1" applyBorder="1" applyAlignment="1">
      <alignment horizontal="center" vertical="top" wrapText="1"/>
    </xf>
    <xf numFmtId="3" fontId="4" fillId="0" borderId="6" xfId="0" applyNumberFormat="1" applyFont="1" applyFill="1" applyBorder="1" applyAlignment="1">
      <alignment horizontal="center" vertical="top"/>
    </xf>
    <xf numFmtId="0" fontId="4" fillId="0" borderId="19" xfId="0" applyFont="1" applyFill="1" applyBorder="1" applyAlignment="1">
      <alignment vertical="top" wrapText="1"/>
    </xf>
    <xf numFmtId="0" fontId="4" fillId="0" borderId="18" xfId="0" applyFont="1" applyFill="1" applyBorder="1" applyAlignment="1">
      <alignment vertical="top" wrapText="1"/>
    </xf>
    <xf numFmtId="4" fontId="4" fillId="0" borderId="7" xfId="0" applyNumberFormat="1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top"/>
    </xf>
    <xf numFmtId="167" fontId="4" fillId="0" borderId="7" xfId="1" applyNumberFormat="1" applyFont="1" applyFill="1" applyBorder="1" applyAlignment="1">
      <alignment horizontal="center" vertical="top" wrapText="1"/>
    </xf>
    <xf numFmtId="165" fontId="4" fillId="0" borderId="7" xfId="0" applyNumberFormat="1" applyFont="1" applyFill="1" applyBorder="1" applyAlignment="1">
      <alignment horizontal="center" vertical="top"/>
    </xf>
    <xf numFmtId="3" fontId="4" fillId="0" borderId="7" xfId="1" applyNumberFormat="1" applyFont="1" applyFill="1" applyBorder="1" applyAlignment="1">
      <alignment horizontal="center" vertical="top"/>
    </xf>
    <xf numFmtId="0" fontId="4" fillId="0" borderId="7" xfId="0" applyFont="1" applyFill="1" applyBorder="1" applyAlignment="1"/>
    <xf numFmtId="0" fontId="2" fillId="0" borderId="18" xfId="0" applyFont="1" applyFill="1" applyBorder="1" applyAlignment="1">
      <alignment vertical="top" wrapText="1"/>
    </xf>
    <xf numFmtId="3" fontId="4" fillId="0" borderId="7" xfId="1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/>
    <xf numFmtId="0" fontId="3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/>
    </xf>
  </cellXfs>
  <cellStyles count="18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20% - ส่วนที่ถูกเน้น1 2" xfId="146" xr:uid="{00000000-0005-0000-0000-000006000000}"/>
    <cellStyle name="20% - ส่วนที่ถูกเน้น2 2" xfId="147" xr:uid="{00000000-0005-0000-0000-000007000000}"/>
    <cellStyle name="20% - ส่วนที่ถูกเน้น3 2" xfId="148" xr:uid="{00000000-0005-0000-0000-000008000000}"/>
    <cellStyle name="20% - ส่วนที่ถูกเน้น4 2" xfId="149" xr:uid="{00000000-0005-0000-0000-000009000000}"/>
    <cellStyle name="20% - ส่วนที่ถูกเน้น5 2" xfId="150" xr:uid="{00000000-0005-0000-0000-00000A000000}"/>
    <cellStyle name="20% - ส่วนที่ถูกเน้น6 2" xfId="151" xr:uid="{00000000-0005-0000-0000-00000B000000}"/>
    <cellStyle name="40% - Accent1 2" xfId="8" xr:uid="{00000000-0005-0000-0000-00000C000000}"/>
    <cellStyle name="40% - Accent2 2" xfId="9" xr:uid="{00000000-0005-0000-0000-00000D000000}"/>
    <cellStyle name="40% - Accent3 2" xfId="10" xr:uid="{00000000-0005-0000-0000-00000E000000}"/>
    <cellStyle name="40% - Accent4 2" xfId="11" xr:uid="{00000000-0005-0000-0000-00000F000000}"/>
    <cellStyle name="40% - Accent5 2" xfId="12" xr:uid="{00000000-0005-0000-0000-000010000000}"/>
    <cellStyle name="40% - Accent6 2" xfId="13" xr:uid="{00000000-0005-0000-0000-000011000000}"/>
    <cellStyle name="40% - ส่วนที่ถูกเน้น1 2" xfId="152" xr:uid="{00000000-0005-0000-0000-000012000000}"/>
    <cellStyle name="40% - ส่วนที่ถูกเน้น2 2" xfId="153" xr:uid="{00000000-0005-0000-0000-000013000000}"/>
    <cellStyle name="40% - ส่วนที่ถูกเน้น3 2" xfId="154" xr:uid="{00000000-0005-0000-0000-000014000000}"/>
    <cellStyle name="40% - ส่วนที่ถูกเน้น4 2" xfId="155" xr:uid="{00000000-0005-0000-0000-000015000000}"/>
    <cellStyle name="40% - ส่วนที่ถูกเน้น5 2" xfId="156" xr:uid="{00000000-0005-0000-0000-000016000000}"/>
    <cellStyle name="40% - ส่วนที่ถูกเน้น6 2" xfId="157" xr:uid="{00000000-0005-0000-0000-000017000000}"/>
    <cellStyle name="60% - Accent1 2" xfId="14" xr:uid="{00000000-0005-0000-0000-000018000000}"/>
    <cellStyle name="60% - Accent2 2" xfId="15" xr:uid="{00000000-0005-0000-0000-000019000000}"/>
    <cellStyle name="60% - Accent3 2" xfId="16" xr:uid="{00000000-0005-0000-0000-00001A000000}"/>
    <cellStyle name="60% - Accent4 2" xfId="17" xr:uid="{00000000-0005-0000-0000-00001B000000}"/>
    <cellStyle name="60% - Accent5 2" xfId="18" xr:uid="{00000000-0005-0000-0000-00001C000000}"/>
    <cellStyle name="60% - Accent6 2" xfId="19" xr:uid="{00000000-0005-0000-0000-00001D000000}"/>
    <cellStyle name="60% - ส่วนที่ถูกเน้น1 2" xfId="158" xr:uid="{00000000-0005-0000-0000-00001E000000}"/>
    <cellStyle name="60% - ส่วนที่ถูกเน้น2 2" xfId="159" xr:uid="{00000000-0005-0000-0000-00001F000000}"/>
    <cellStyle name="60% - ส่วนที่ถูกเน้น3 2" xfId="160" xr:uid="{00000000-0005-0000-0000-000020000000}"/>
    <cellStyle name="60% - ส่วนที่ถูกเน้น4 2" xfId="161" xr:uid="{00000000-0005-0000-0000-000021000000}"/>
    <cellStyle name="60% - ส่วนที่ถูกเน้น5 2" xfId="162" xr:uid="{00000000-0005-0000-0000-000022000000}"/>
    <cellStyle name="60% - ส่วนที่ถูกเน้น6 2" xfId="163" xr:uid="{00000000-0005-0000-0000-000023000000}"/>
    <cellStyle name="Accent1 2" xfId="20" xr:uid="{00000000-0005-0000-0000-000024000000}"/>
    <cellStyle name="Accent2 2" xfId="21" xr:uid="{00000000-0005-0000-0000-000025000000}"/>
    <cellStyle name="Accent3 2" xfId="22" xr:uid="{00000000-0005-0000-0000-000026000000}"/>
    <cellStyle name="Accent4 2" xfId="23" xr:uid="{00000000-0005-0000-0000-000027000000}"/>
    <cellStyle name="Accent5 2" xfId="24" xr:uid="{00000000-0005-0000-0000-000028000000}"/>
    <cellStyle name="Accent6 2" xfId="25" xr:uid="{00000000-0005-0000-0000-000029000000}"/>
    <cellStyle name="Bad 2" xfId="26" xr:uid="{00000000-0005-0000-0000-00002A000000}"/>
    <cellStyle name="Calculation 2" xfId="27" xr:uid="{00000000-0005-0000-0000-00002B000000}"/>
    <cellStyle name="Check Cell 2" xfId="28" xr:uid="{00000000-0005-0000-0000-00002C000000}"/>
    <cellStyle name="Comma" xfId="1" builtinId="3"/>
    <cellStyle name="Comma 2" xfId="29" xr:uid="{00000000-0005-0000-0000-00002E000000}"/>
    <cellStyle name="Comma 2 2" xfId="30" xr:uid="{00000000-0005-0000-0000-00002F000000}"/>
    <cellStyle name="Comma 2 3" xfId="31" xr:uid="{00000000-0005-0000-0000-000030000000}"/>
    <cellStyle name="Comma 2 4" xfId="32" xr:uid="{00000000-0005-0000-0000-000031000000}"/>
    <cellStyle name="Comma 3" xfId="33" xr:uid="{00000000-0005-0000-0000-000032000000}"/>
    <cellStyle name="Comma 3 2" xfId="34" xr:uid="{00000000-0005-0000-0000-000033000000}"/>
    <cellStyle name="Comma 4" xfId="35" xr:uid="{00000000-0005-0000-0000-000034000000}"/>
    <cellStyle name="Comma 4 2" xfId="36" xr:uid="{00000000-0005-0000-0000-000035000000}"/>
    <cellStyle name="Comma 5" xfId="37" xr:uid="{00000000-0005-0000-0000-000036000000}"/>
    <cellStyle name="Currency 2" xfId="38" xr:uid="{00000000-0005-0000-0000-000037000000}"/>
    <cellStyle name="Excel Built-in Normal" xfId="39" xr:uid="{00000000-0005-0000-0000-000038000000}"/>
    <cellStyle name="Explanatory Text 2" xfId="40" xr:uid="{00000000-0005-0000-0000-000039000000}"/>
    <cellStyle name="Good 2" xfId="41" xr:uid="{00000000-0005-0000-0000-00003A000000}"/>
    <cellStyle name="Heading 1 2" xfId="42" xr:uid="{00000000-0005-0000-0000-00003B000000}"/>
    <cellStyle name="Heading 2 2" xfId="43" xr:uid="{00000000-0005-0000-0000-00003C000000}"/>
    <cellStyle name="Heading 3 2" xfId="44" xr:uid="{00000000-0005-0000-0000-00003D000000}"/>
    <cellStyle name="Heading 4 2" xfId="45" xr:uid="{00000000-0005-0000-0000-00003E000000}"/>
    <cellStyle name="Input 2" xfId="46" xr:uid="{00000000-0005-0000-0000-00003F000000}"/>
    <cellStyle name="Linked Cell 2" xfId="47" xr:uid="{00000000-0005-0000-0000-000040000000}"/>
    <cellStyle name="Neutral 2" xfId="48" xr:uid="{00000000-0005-0000-0000-000041000000}"/>
    <cellStyle name="Normal" xfId="0" builtinId="0"/>
    <cellStyle name="Normal 2" xfId="49" xr:uid="{00000000-0005-0000-0000-000043000000}"/>
    <cellStyle name="Normal 2 2" xfId="50" xr:uid="{00000000-0005-0000-0000-000044000000}"/>
    <cellStyle name="Normal 2 2 2" xfId="51" xr:uid="{00000000-0005-0000-0000-000045000000}"/>
    <cellStyle name="Normal 2 3" xfId="52" xr:uid="{00000000-0005-0000-0000-000046000000}"/>
    <cellStyle name="Normal 2 3 2" xfId="53" xr:uid="{00000000-0005-0000-0000-000047000000}"/>
    <cellStyle name="Normal 3" xfId="54" xr:uid="{00000000-0005-0000-0000-000048000000}"/>
    <cellStyle name="Normal 3 2" xfId="55" xr:uid="{00000000-0005-0000-0000-000049000000}"/>
    <cellStyle name="Normal 3 3" xfId="56" xr:uid="{00000000-0005-0000-0000-00004A000000}"/>
    <cellStyle name="Normal 4" xfId="57" xr:uid="{00000000-0005-0000-0000-00004B000000}"/>
    <cellStyle name="Normal 4 2" xfId="58" xr:uid="{00000000-0005-0000-0000-00004C000000}"/>
    <cellStyle name="Normal 4 3" xfId="59" xr:uid="{00000000-0005-0000-0000-00004D000000}"/>
    <cellStyle name="Normal 5" xfId="60" xr:uid="{00000000-0005-0000-0000-00004E000000}"/>
    <cellStyle name="Normal 5 2" xfId="61" xr:uid="{00000000-0005-0000-0000-00004F000000}"/>
    <cellStyle name="Normal 6" xfId="62" xr:uid="{00000000-0005-0000-0000-000050000000}"/>
    <cellStyle name="Normal 7" xfId="63" xr:uid="{00000000-0005-0000-0000-000051000000}"/>
    <cellStyle name="Note 2" xfId="64" xr:uid="{00000000-0005-0000-0000-000052000000}"/>
    <cellStyle name="Output 2" xfId="65" xr:uid="{00000000-0005-0000-0000-000053000000}"/>
    <cellStyle name="Title 2" xfId="66" xr:uid="{00000000-0005-0000-0000-000054000000}"/>
    <cellStyle name="Total 2" xfId="67" xr:uid="{00000000-0005-0000-0000-000055000000}"/>
    <cellStyle name="Warning Text 2" xfId="68" xr:uid="{00000000-0005-0000-0000-000056000000}"/>
    <cellStyle name="การคำนวณ 2" xfId="167" xr:uid="{00000000-0005-0000-0000-000057000000}"/>
    <cellStyle name="ข้อความเตือน 2" xfId="168" xr:uid="{00000000-0005-0000-0000-000058000000}"/>
    <cellStyle name="ข้อความอธิบาย 2" xfId="169" xr:uid="{00000000-0005-0000-0000-000059000000}"/>
    <cellStyle name="เครื่องหมายจุลภาค 2" xfId="69" xr:uid="{00000000-0005-0000-0000-00005A000000}"/>
    <cellStyle name="เครื่องหมายจุลภาค 2 2" xfId="70" xr:uid="{00000000-0005-0000-0000-00005B000000}"/>
    <cellStyle name="เครื่องหมายจุลภาค 2 2 2" xfId="71" xr:uid="{00000000-0005-0000-0000-00005C000000}"/>
    <cellStyle name="เครื่องหมายจุลภาค 2 27" xfId="72" xr:uid="{00000000-0005-0000-0000-00005D000000}"/>
    <cellStyle name="เครื่องหมายจุลภาค 2 3" xfId="73" xr:uid="{00000000-0005-0000-0000-00005E000000}"/>
    <cellStyle name="เครื่องหมายจุลภาค 3" xfId="74" xr:uid="{00000000-0005-0000-0000-00005F000000}"/>
    <cellStyle name="เครื่องหมายจุลภาค 3 2" xfId="75" xr:uid="{00000000-0005-0000-0000-000060000000}"/>
    <cellStyle name="เครื่องหมายจุลภาค 4" xfId="76" xr:uid="{00000000-0005-0000-0000-000061000000}"/>
    <cellStyle name="เครื่องหมายจุลภาค 4 2" xfId="77" xr:uid="{00000000-0005-0000-0000-000062000000}"/>
    <cellStyle name="จุลภาค 2" xfId="78" xr:uid="{00000000-0005-0000-0000-000063000000}"/>
    <cellStyle name="จุลภาค 2 2" xfId="79" xr:uid="{00000000-0005-0000-0000-000064000000}"/>
    <cellStyle name="ชื่อเรื่อง 2" xfId="170" xr:uid="{00000000-0005-0000-0000-000065000000}"/>
    <cellStyle name="เซลล์ตรวจสอบ 2" xfId="164" xr:uid="{00000000-0005-0000-0000-000066000000}"/>
    <cellStyle name="ดี 2" xfId="171" xr:uid="{00000000-0005-0000-0000-000067000000}"/>
    <cellStyle name="ปกติ 10" xfId="80" xr:uid="{00000000-0005-0000-0000-000068000000}"/>
    <cellStyle name="ปกติ 10 2" xfId="81" xr:uid="{00000000-0005-0000-0000-000069000000}"/>
    <cellStyle name="ปกติ 11" xfId="82" xr:uid="{00000000-0005-0000-0000-00006A000000}"/>
    <cellStyle name="ปกติ 11 2" xfId="83" xr:uid="{00000000-0005-0000-0000-00006B000000}"/>
    <cellStyle name="ปกติ 12" xfId="84" xr:uid="{00000000-0005-0000-0000-00006C000000}"/>
    <cellStyle name="ปกติ 12 2" xfId="85" xr:uid="{00000000-0005-0000-0000-00006D000000}"/>
    <cellStyle name="ปกติ 13" xfId="86" xr:uid="{00000000-0005-0000-0000-00006E000000}"/>
    <cellStyle name="ปกติ 13 2" xfId="87" xr:uid="{00000000-0005-0000-0000-00006F000000}"/>
    <cellStyle name="ปกติ 14" xfId="88" xr:uid="{00000000-0005-0000-0000-000070000000}"/>
    <cellStyle name="ปกติ 14 2" xfId="89" xr:uid="{00000000-0005-0000-0000-000071000000}"/>
    <cellStyle name="ปกติ 15" xfId="90" xr:uid="{00000000-0005-0000-0000-000072000000}"/>
    <cellStyle name="ปกติ 15 2" xfId="91" xr:uid="{00000000-0005-0000-0000-000073000000}"/>
    <cellStyle name="ปกติ 16" xfId="92" xr:uid="{00000000-0005-0000-0000-000074000000}"/>
    <cellStyle name="ปกติ 16 2" xfId="93" xr:uid="{00000000-0005-0000-0000-000075000000}"/>
    <cellStyle name="ปกติ 17" xfId="94" xr:uid="{00000000-0005-0000-0000-000076000000}"/>
    <cellStyle name="ปกติ 17 2" xfId="95" xr:uid="{00000000-0005-0000-0000-000077000000}"/>
    <cellStyle name="ปกติ 18" xfId="96" xr:uid="{00000000-0005-0000-0000-000078000000}"/>
    <cellStyle name="ปกติ 18 2" xfId="97" xr:uid="{00000000-0005-0000-0000-000079000000}"/>
    <cellStyle name="ปกติ 19" xfId="98" xr:uid="{00000000-0005-0000-0000-00007A000000}"/>
    <cellStyle name="ปกติ 19 2" xfId="99" xr:uid="{00000000-0005-0000-0000-00007B000000}"/>
    <cellStyle name="ปกติ 2" xfId="100" xr:uid="{00000000-0005-0000-0000-00007C000000}"/>
    <cellStyle name="ปกติ 2 2" xfId="101" xr:uid="{00000000-0005-0000-0000-00007D000000}"/>
    <cellStyle name="ปกติ 2 2 2" xfId="102" xr:uid="{00000000-0005-0000-0000-00007E000000}"/>
    <cellStyle name="ปกติ 2 2 3" xfId="103" xr:uid="{00000000-0005-0000-0000-00007F000000}"/>
    <cellStyle name="ปกติ 2 3" xfId="104" xr:uid="{00000000-0005-0000-0000-000080000000}"/>
    <cellStyle name="ปกติ 2 3 2" xfId="105" xr:uid="{00000000-0005-0000-0000-000081000000}"/>
    <cellStyle name="ปกติ 2 32 2" xfId="106" xr:uid="{00000000-0005-0000-0000-000082000000}"/>
    <cellStyle name="ปกติ 2 34 2" xfId="107" xr:uid="{00000000-0005-0000-0000-000083000000}"/>
    <cellStyle name="ปกติ 2 35 2" xfId="108" xr:uid="{00000000-0005-0000-0000-000084000000}"/>
    <cellStyle name="ปกติ 2 36 2" xfId="109" xr:uid="{00000000-0005-0000-0000-000085000000}"/>
    <cellStyle name="ปกติ 2 37 2" xfId="110" xr:uid="{00000000-0005-0000-0000-000086000000}"/>
    <cellStyle name="ปกติ 2 4" xfId="111" xr:uid="{00000000-0005-0000-0000-000087000000}"/>
    <cellStyle name="ปกติ 2 5" xfId="112" xr:uid="{00000000-0005-0000-0000-000088000000}"/>
    <cellStyle name="ปกติ 2 6" xfId="113" xr:uid="{00000000-0005-0000-0000-000089000000}"/>
    <cellStyle name="ปกติ 2 7" xfId="114" xr:uid="{00000000-0005-0000-0000-00008A000000}"/>
    <cellStyle name="ปกติ 2 7 2" xfId="115" xr:uid="{00000000-0005-0000-0000-00008B000000}"/>
    <cellStyle name="ปกติ 2 8" xfId="116" xr:uid="{00000000-0005-0000-0000-00008C000000}"/>
    <cellStyle name="ปกติ 2 9" xfId="117" xr:uid="{00000000-0005-0000-0000-00008D000000}"/>
    <cellStyle name="ปกติ 20" xfId="118" xr:uid="{00000000-0005-0000-0000-00008E000000}"/>
    <cellStyle name="ปกติ 20 2" xfId="119" xr:uid="{00000000-0005-0000-0000-00008F000000}"/>
    <cellStyle name="ปกติ 21" xfId="120" xr:uid="{00000000-0005-0000-0000-000090000000}"/>
    <cellStyle name="ปกติ 21 2" xfId="121" xr:uid="{00000000-0005-0000-0000-000091000000}"/>
    <cellStyle name="ปกติ 22" xfId="122" xr:uid="{00000000-0005-0000-0000-000092000000}"/>
    <cellStyle name="ปกติ 23" xfId="123" xr:uid="{00000000-0005-0000-0000-000093000000}"/>
    <cellStyle name="ปกติ 23 2" xfId="124" xr:uid="{00000000-0005-0000-0000-000094000000}"/>
    <cellStyle name="ปกติ 24" xfId="125" xr:uid="{00000000-0005-0000-0000-000095000000}"/>
    <cellStyle name="ปกติ 25" xfId="126" xr:uid="{00000000-0005-0000-0000-000096000000}"/>
    <cellStyle name="ปกติ 27" xfId="127" xr:uid="{00000000-0005-0000-0000-000097000000}"/>
    <cellStyle name="ปกติ 3" xfId="128" xr:uid="{00000000-0005-0000-0000-000098000000}"/>
    <cellStyle name="ปกติ 3 2" xfId="129" xr:uid="{00000000-0005-0000-0000-000099000000}"/>
    <cellStyle name="ปกติ 4" xfId="130" xr:uid="{00000000-0005-0000-0000-00009A000000}"/>
    <cellStyle name="ปกติ 4 2" xfId="131" xr:uid="{00000000-0005-0000-0000-00009B000000}"/>
    <cellStyle name="ปกติ 4 2 2" xfId="132" xr:uid="{00000000-0005-0000-0000-00009C000000}"/>
    <cellStyle name="ปกติ 4 3" xfId="133" xr:uid="{00000000-0005-0000-0000-00009D000000}"/>
    <cellStyle name="ปกติ 5" xfId="134" xr:uid="{00000000-0005-0000-0000-00009E000000}"/>
    <cellStyle name="ปกติ 5 2" xfId="135" xr:uid="{00000000-0005-0000-0000-00009F000000}"/>
    <cellStyle name="ปกติ 5 3" xfId="136" xr:uid="{00000000-0005-0000-0000-0000A0000000}"/>
    <cellStyle name="ปกติ 6" xfId="137" xr:uid="{00000000-0005-0000-0000-0000A1000000}"/>
    <cellStyle name="ปกติ 6 2" xfId="138" xr:uid="{00000000-0005-0000-0000-0000A2000000}"/>
    <cellStyle name="ปกติ 6 3" xfId="139" xr:uid="{00000000-0005-0000-0000-0000A3000000}"/>
    <cellStyle name="ปกติ 7" xfId="140" xr:uid="{00000000-0005-0000-0000-0000A4000000}"/>
    <cellStyle name="ปกติ 7 2" xfId="141" xr:uid="{00000000-0005-0000-0000-0000A5000000}"/>
    <cellStyle name="ปกติ 8" xfId="142" xr:uid="{00000000-0005-0000-0000-0000A6000000}"/>
    <cellStyle name="ปกติ 8 2" xfId="143" xr:uid="{00000000-0005-0000-0000-0000A7000000}"/>
    <cellStyle name="ปกติ 9" xfId="144" xr:uid="{00000000-0005-0000-0000-0000A8000000}"/>
    <cellStyle name="ปกติ 9 2" xfId="145" xr:uid="{00000000-0005-0000-0000-0000A9000000}"/>
    <cellStyle name="ป้อนค่า 2" xfId="172" xr:uid="{00000000-0005-0000-0000-0000AA000000}"/>
    <cellStyle name="ปานกลาง 2" xfId="173" xr:uid="{00000000-0005-0000-0000-0000AB000000}"/>
    <cellStyle name="ผลรวม 2" xfId="174" xr:uid="{00000000-0005-0000-0000-0000AC000000}"/>
    <cellStyle name="แย่ 2" xfId="165" xr:uid="{00000000-0005-0000-0000-0000AD000000}"/>
    <cellStyle name="ส่วนที่ถูกเน้น1 2" xfId="175" xr:uid="{00000000-0005-0000-0000-0000AE000000}"/>
    <cellStyle name="ส่วนที่ถูกเน้น2 2" xfId="176" xr:uid="{00000000-0005-0000-0000-0000AF000000}"/>
    <cellStyle name="ส่วนที่ถูกเน้น3 2" xfId="177" xr:uid="{00000000-0005-0000-0000-0000B0000000}"/>
    <cellStyle name="ส่วนที่ถูกเน้น4 2" xfId="178" xr:uid="{00000000-0005-0000-0000-0000B1000000}"/>
    <cellStyle name="ส่วนที่ถูกเน้น5 2" xfId="179" xr:uid="{00000000-0005-0000-0000-0000B2000000}"/>
    <cellStyle name="ส่วนที่ถูกเน้น6 2" xfId="180" xr:uid="{00000000-0005-0000-0000-0000B3000000}"/>
    <cellStyle name="แสดงผล 2" xfId="166" xr:uid="{00000000-0005-0000-0000-0000B4000000}"/>
    <cellStyle name="หมายเหตุ 2" xfId="181" xr:uid="{00000000-0005-0000-0000-0000B5000000}"/>
    <cellStyle name="หัวเรื่อง 1 2" xfId="182" xr:uid="{00000000-0005-0000-0000-0000B6000000}"/>
    <cellStyle name="หัวเรื่อง 2 2" xfId="183" xr:uid="{00000000-0005-0000-0000-0000B7000000}"/>
    <cellStyle name="หัวเรื่อง 3 2" xfId="184" xr:uid="{00000000-0005-0000-0000-0000B8000000}"/>
    <cellStyle name="หัวเรื่อง 4 2" xfId="185" xr:uid="{00000000-0005-0000-0000-0000B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B3F5-9B4D-4A1C-B5D9-74A79CC3ABC7}">
  <dimension ref="A1:Q48"/>
  <sheetViews>
    <sheetView tabSelected="1" view="pageBreakPreview" zoomScale="60" zoomScaleNormal="100" workbookViewId="0">
      <selection activeCell="B4" sqref="B4"/>
    </sheetView>
  </sheetViews>
  <sheetFormatPr defaultRowHeight="15"/>
  <cols>
    <col min="1" max="1" width="35.85546875" customWidth="1"/>
    <col min="2" max="2" width="27.28515625" customWidth="1"/>
    <col min="3" max="3" width="27.42578125" customWidth="1"/>
    <col min="4" max="4" width="29.28515625" customWidth="1"/>
    <col min="16" max="16" width="19.140625" customWidth="1"/>
  </cols>
  <sheetData>
    <row r="1" spans="1:17" ht="19.5" thickBot="1">
      <c r="A1" s="8" t="s">
        <v>125</v>
      </c>
      <c r="B1" s="8" t="s">
        <v>0</v>
      </c>
      <c r="C1" s="9" t="s">
        <v>1</v>
      </c>
      <c r="D1" s="8" t="s">
        <v>2</v>
      </c>
      <c r="E1" s="10" t="s">
        <v>3</v>
      </c>
      <c r="F1" s="11">
        <v>2555</v>
      </c>
      <c r="G1" s="12">
        <v>2556</v>
      </c>
      <c r="H1" s="11">
        <v>2557</v>
      </c>
      <c r="I1" s="12">
        <v>2558</v>
      </c>
      <c r="J1" s="12">
        <v>2559</v>
      </c>
      <c r="K1" s="12">
        <v>2560</v>
      </c>
      <c r="L1" s="12">
        <v>2561</v>
      </c>
      <c r="M1" s="13">
        <v>2562</v>
      </c>
      <c r="N1" s="13">
        <v>2563</v>
      </c>
      <c r="O1" s="14">
        <v>2564</v>
      </c>
      <c r="P1" s="35" t="s">
        <v>4</v>
      </c>
      <c r="Q1" s="37" t="s">
        <v>5</v>
      </c>
    </row>
    <row r="2" spans="1:17" ht="75">
      <c r="A2" s="15" t="s">
        <v>6</v>
      </c>
      <c r="B2" s="15" t="s">
        <v>7</v>
      </c>
      <c r="C2" s="15" t="s">
        <v>8</v>
      </c>
      <c r="D2" s="16" t="s">
        <v>9</v>
      </c>
      <c r="E2" s="17" t="s">
        <v>10</v>
      </c>
      <c r="F2" s="17" t="s">
        <v>11</v>
      </c>
      <c r="G2" s="17" t="s">
        <v>11</v>
      </c>
      <c r="H2" s="18">
        <v>1844669</v>
      </c>
      <c r="I2" s="18">
        <v>1857429</v>
      </c>
      <c r="J2" s="19">
        <v>1862965</v>
      </c>
      <c r="K2" s="18">
        <v>1869633</v>
      </c>
      <c r="L2" s="18">
        <v>1874548</v>
      </c>
      <c r="M2" s="18">
        <v>1878146</v>
      </c>
      <c r="N2" s="3" t="s">
        <v>11</v>
      </c>
      <c r="O2" s="3" t="s">
        <v>11</v>
      </c>
      <c r="P2" s="16" t="s">
        <v>12</v>
      </c>
      <c r="Q2" s="36"/>
    </row>
    <row r="3" spans="1:17" ht="75">
      <c r="A3" s="20" t="s">
        <v>6</v>
      </c>
      <c r="B3" s="20" t="s">
        <v>7</v>
      </c>
      <c r="C3" s="20" t="s">
        <v>8</v>
      </c>
      <c r="D3" s="4" t="s">
        <v>13</v>
      </c>
      <c r="E3" s="2" t="s">
        <v>10</v>
      </c>
      <c r="F3" s="2" t="s">
        <v>11</v>
      </c>
      <c r="G3" s="2" t="s">
        <v>11</v>
      </c>
      <c r="H3" s="3">
        <v>907239</v>
      </c>
      <c r="I3" s="3">
        <v>1094636</v>
      </c>
      <c r="J3" s="3">
        <v>1146536</v>
      </c>
      <c r="K3" s="3">
        <v>2466946</v>
      </c>
      <c r="L3" s="3">
        <v>2484288</v>
      </c>
      <c r="M3" s="3">
        <v>2452407</v>
      </c>
      <c r="N3" s="3">
        <v>2441487</v>
      </c>
      <c r="O3" s="3">
        <v>1762248</v>
      </c>
      <c r="P3" s="4" t="s">
        <v>14</v>
      </c>
      <c r="Q3" s="1"/>
    </row>
    <row r="4" spans="1:17" ht="75">
      <c r="A4" s="20" t="s">
        <v>6</v>
      </c>
      <c r="B4" s="20" t="s">
        <v>7</v>
      </c>
      <c r="C4" s="20" t="s">
        <v>8</v>
      </c>
      <c r="D4" s="4" t="s">
        <v>15</v>
      </c>
      <c r="E4" s="2" t="s">
        <v>10</v>
      </c>
      <c r="F4" s="2" t="s">
        <v>11</v>
      </c>
      <c r="G4" s="2" t="s">
        <v>11</v>
      </c>
      <c r="H4" s="3" t="s">
        <v>16</v>
      </c>
      <c r="I4" s="3">
        <v>28431</v>
      </c>
      <c r="J4" s="3">
        <v>86355</v>
      </c>
      <c r="K4" s="3">
        <v>88886</v>
      </c>
      <c r="L4" s="3">
        <v>91443</v>
      </c>
      <c r="M4" s="3">
        <v>92996</v>
      </c>
      <c r="N4" s="3">
        <v>99443</v>
      </c>
      <c r="O4" s="3"/>
      <c r="P4" s="4" t="s">
        <v>14</v>
      </c>
      <c r="Q4" s="1"/>
    </row>
    <row r="5" spans="1:17" ht="93.75">
      <c r="A5" s="20" t="s">
        <v>6</v>
      </c>
      <c r="B5" s="20" t="s">
        <v>7</v>
      </c>
      <c r="C5" s="20" t="s">
        <v>17</v>
      </c>
      <c r="D5" s="4" t="s">
        <v>18</v>
      </c>
      <c r="E5" s="2" t="s">
        <v>19</v>
      </c>
      <c r="F5" s="2" t="s">
        <v>11</v>
      </c>
      <c r="G5" s="2" t="s">
        <v>11</v>
      </c>
      <c r="H5" s="3" t="s">
        <v>16</v>
      </c>
      <c r="I5" s="3" t="s">
        <v>16</v>
      </c>
      <c r="J5" s="3" t="s">
        <v>16</v>
      </c>
      <c r="K5" s="3" t="s">
        <v>16</v>
      </c>
      <c r="L5" s="3" t="s">
        <v>16</v>
      </c>
      <c r="M5" s="3" t="s">
        <v>16</v>
      </c>
      <c r="N5" s="3">
        <v>302561</v>
      </c>
      <c r="O5" s="3">
        <v>311193</v>
      </c>
      <c r="P5" s="4" t="s">
        <v>20</v>
      </c>
      <c r="Q5" s="1"/>
    </row>
    <row r="6" spans="1:17" ht="93.75">
      <c r="A6" s="20" t="s">
        <v>6</v>
      </c>
      <c r="B6" s="20" t="s">
        <v>7</v>
      </c>
      <c r="C6" s="21" t="s">
        <v>17</v>
      </c>
      <c r="D6" s="4" t="s">
        <v>21</v>
      </c>
      <c r="E6" s="2" t="s">
        <v>19</v>
      </c>
      <c r="F6" s="2" t="s">
        <v>11</v>
      </c>
      <c r="G6" s="2" t="s">
        <v>11</v>
      </c>
      <c r="H6" s="2" t="s">
        <v>16</v>
      </c>
      <c r="I6" s="2" t="s">
        <v>16</v>
      </c>
      <c r="J6" s="2" t="s">
        <v>16</v>
      </c>
      <c r="K6" s="2" t="s">
        <v>16</v>
      </c>
      <c r="L6" s="2" t="s">
        <v>16</v>
      </c>
      <c r="M6" s="2" t="s">
        <v>16</v>
      </c>
      <c r="N6" s="2" t="s">
        <v>11</v>
      </c>
      <c r="O6" s="2" t="s">
        <v>11</v>
      </c>
      <c r="P6" s="4" t="s">
        <v>20</v>
      </c>
      <c r="Q6" s="1"/>
    </row>
    <row r="7" spans="1:17" ht="75">
      <c r="A7" s="20" t="s">
        <v>6</v>
      </c>
      <c r="B7" s="20" t="s">
        <v>7</v>
      </c>
      <c r="C7" s="20" t="s">
        <v>22</v>
      </c>
      <c r="D7" s="4" t="s">
        <v>23</v>
      </c>
      <c r="E7" s="2" t="s">
        <v>19</v>
      </c>
      <c r="F7" s="2" t="s">
        <v>11</v>
      </c>
      <c r="G7" s="2" t="s">
        <v>11</v>
      </c>
      <c r="H7" s="3">
        <v>549758</v>
      </c>
      <c r="I7" s="3">
        <v>564358</v>
      </c>
      <c r="J7" s="3">
        <v>575328</v>
      </c>
      <c r="K7" s="3">
        <v>584612</v>
      </c>
      <c r="L7" s="3" t="s">
        <v>109</v>
      </c>
      <c r="M7" s="3">
        <v>605004</v>
      </c>
      <c r="N7" s="3" t="s">
        <v>11</v>
      </c>
      <c r="O7" s="3" t="s">
        <v>11</v>
      </c>
      <c r="P7" s="4" t="s">
        <v>12</v>
      </c>
      <c r="Q7" s="1"/>
    </row>
    <row r="8" spans="1:17" ht="75">
      <c r="A8" s="20" t="s">
        <v>6</v>
      </c>
      <c r="B8" s="20" t="s">
        <v>7</v>
      </c>
      <c r="C8" s="21" t="s">
        <v>22</v>
      </c>
      <c r="D8" s="4" t="s">
        <v>24</v>
      </c>
      <c r="E8" s="2" t="s">
        <v>19</v>
      </c>
      <c r="F8" s="2" t="s">
        <v>11</v>
      </c>
      <c r="G8" s="2" t="s">
        <v>11</v>
      </c>
      <c r="H8" s="2" t="s">
        <v>16</v>
      </c>
      <c r="I8" s="2">
        <v>173</v>
      </c>
      <c r="J8" s="2">
        <v>137</v>
      </c>
      <c r="K8" s="2">
        <v>173</v>
      </c>
      <c r="L8" s="2">
        <v>79</v>
      </c>
      <c r="M8" s="2">
        <v>95</v>
      </c>
      <c r="N8" s="3" t="s">
        <v>11</v>
      </c>
      <c r="O8" s="3" t="s">
        <v>11</v>
      </c>
      <c r="P8" s="4" t="s">
        <v>25</v>
      </c>
      <c r="Q8" s="1"/>
    </row>
    <row r="9" spans="1:17" ht="75">
      <c r="A9" s="20" t="s">
        <v>6</v>
      </c>
      <c r="B9" s="20" t="s">
        <v>7</v>
      </c>
      <c r="C9" s="20" t="s">
        <v>26</v>
      </c>
      <c r="D9" s="4" t="s">
        <v>27</v>
      </c>
      <c r="E9" s="2" t="s">
        <v>28</v>
      </c>
      <c r="F9" s="2" t="s">
        <v>11</v>
      </c>
      <c r="G9" s="2" t="s">
        <v>11</v>
      </c>
      <c r="H9" s="3" t="s">
        <v>112</v>
      </c>
      <c r="I9" s="3" t="s">
        <v>113</v>
      </c>
      <c r="J9" s="3" t="s">
        <v>114</v>
      </c>
      <c r="K9" s="3" t="s">
        <v>110</v>
      </c>
      <c r="L9" s="3" t="s">
        <v>111</v>
      </c>
      <c r="M9" s="3" t="s">
        <v>11</v>
      </c>
      <c r="N9" s="3" t="s">
        <v>11</v>
      </c>
      <c r="O9" s="3" t="s">
        <v>11</v>
      </c>
      <c r="P9" s="4" t="s">
        <v>29</v>
      </c>
      <c r="Q9" s="1"/>
    </row>
    <row r="10" spans="1:17" ht="75">
      <c r="A10" s="20" t="s">
        <v>6</v>
      </c>
      <c r="B10" s="20" t="s">
        <v>7</v>
      </c>
      <c r="C10" s="21" t="s">
        <v>26</v>
      </c>
      <c r="D10" s="4" t="s">
        <v>30</v>
      </c>
      <c r="E10" s="2" t="s">
        <v>28</v>
      </c>
      <c r="F10" s="2" t="s">
        <v>11</v>
      </c>
      <c r="G10" s="2" t="s">
        <v>11</v>
      </c>
      <c r="H10" s="3" t="s">
        <v>115</v>
      </c>
      <c r="I10" s="3" t="s">
        <v>116</v>
      </c>
      <c r="J10" s="3" t="s">
        <v>117</v>
      </c>
      <c r="K10" s="2" t="s">
        <v>118</v>
      </c>
      <c r="L10" s="2" t="s">
        <v>119</v>
      </c>
      <c r="M10" s="2" t="s">
        <v>11</v>
      </c>
      <c r="N10" s="3" t="s">
        <v>11</v>
      </c>
      <c r="O10" s="3" t="s">
        <v>11</v>
      </c>
      <c r="P10" s="4" t="s">
        <v>29</v>
      </c>
      <c r="Q10" s="1"/>
    </row>
    <row r="11" spans="1:17" ht="75">
      <c r="A11" s="20" t="s">
        <v>6</v>
      </c>
      <c r="B11" s="20" t="s">
        <v>31</v>
      </c>
      <c r="C11" s="20" t="s">
        <v>32</v>
      </c>
      <c r="D11" s="4" t="s">
        <v>33</v>
      </c>
      <c r="E11" s="2" t="s">
        <v>34</v>
      </c>
      <c r="F11" s="2" t="s">
        <v>11</v>
      </c>
      <c r="G11" s="2" t="s">
        <v>11</v>
      </c>
      <c r="H11" s="3" t="s">
        <v>16</v>
      </c>
      <c r="I11" s="3">
        <v>39.01</v>
      </c>
      <c r="J11" s="3">
        <v>38</v>
      </c>
      <c r="K11" s="22">
        <v>36.11</v>
      </c>
      <c r="L11" s="22">
        <v>32.85</v>
      </c>
      <c r="M11" s="22">
        <v>32.869999999999997</v>
      </c>
      <c r="N11" s="22">
        <v>35.700000000000003</v>
      </c>
      <c r="O11" s="3" t="s">
        <v>11</v>
      </c>
      <c r="P11" s="4" t="s">
        <v>35</v>
      </c>
      <c r="Q11" s="1"/>
    </row>
    <row r="12" spans="1:17" ht="75">
      <c r="A12" s="20" t="s">
        <v>6</v>
      </c>
      <c r="B12" s="21" t="s">
        <v>31</v>
      </c>
      <c r="C12" s="21" t="s">
        <v>32</v>
      </c>
      <c r="D12" s="4" t="s">
        <v>36</v>
      </c>
      <c r="E12" s="2" t="s">
        <v>34</v>
      </c>
      <c r="F12" s="2" t="s">
        <v>11</v>
      </c>
      <c r="G12" s="2" t="s">
        <v>11</v>
      </c>
      <c r="H12" s="2" t="s">
        <v>16</v>
      </c>
      <c r="I12" s="23">
        <v>36.85</v>
      </c>
      <c r="J12" s="23">
        <v>35.159999999999997</v>
      </c>
      <c r="K12" s="2">
        <v>32.08</v>
      </c>
      <c r="L12" s="2">
        <v>32.08</v>
      </c>
      <c r="M12" s="2">
        <v>28.97</v>
      </c>
      <c r="N12" s="4">
        <v>27.2</v>
      </c>
      <c r="O12" s="2" t="s">
        <v>11</v>
      </c>
      <c r="P12" s="4" t="s">
        <v>35</v>
      </c>
      <c r="Q12" s="1"/>
    </row>
    <row r="13" spans="1:17" ht="75">
      <c r="A13" s="20" t="s">
        <v>6</v>
      </c>
      <c r="B13" s="20" t="s">
        <v>31</v>
      </c>
      <c r="C13" s="20" t="s">
        <v>32</v>
      </c>
      <c r="D13" s="4" t="s">
        <v>37</v>
      </c>
      <c r="E13" s="2" t="s">
        <v>34</v>
      </c>
      <c r="F13" s="2" t="s">
        <v>11</v>
      </c>
      <c r="G13" s="2" t="s">
        <v>11</v>
      </c>
      <c r="H13" s="3" t="s">
        <v>16</v>
      </c>
      <c r="I13" s="3">
        <v>33.46</v>
      </c>
      <c r="J13" s="22">
        <v>29.4</v>
      </c>
      <c r="K13" s="22">
        <v>30.16</v>
      </c>
      <c r="L13" s="22">
        <v>36.64</v>
      </c>
      <c r="M13" s="22">
        <v>29.23</v>
      </c>
      <c r="N13" s="3">
        <v>359</v>
      </c>
      <c r="O13" s="3" t="s">
        <v>11</v>
      </c>
      <c r="P13" s="4" t="s">
        <v>35</v>
      </c>
      <c r="Q13" s="1"/>
    </row>
    <row r="14" spans="1:17" ht="75">
      <c r="A14" s="20" t="s">
        <v>6</v>
      </c>
      <c r="B14" s="21" t="s">
        <v>31</v>
      </c>
      <c r="C14" s="21" t="s">
        <v>32</v>
      </c>
      <c r="D14" s="4" t="s">
        <v>38</v>
      </c>
      <c r="E14" s="2" t="s">
        <v>34</v>
      </c>
      <c r="F14" s="2" t="s">
        <v>11</v>
      </c>
      <c r="G14" s="2" t="s">
        <v>11</v>
      </c>
      <c r="H14" s="2" t="s">
        <v>16</v>
      </c>
      <c r="I14" s="23">
        <v>44.11</v>
      </c>
      <c r="J14" s="23" t="s">
        <v>126</v>
      </c>
      <c r="K14" s="23" t="s">
        <v>126</v>
      </c>
      <c r="L14" s="23" t="s">
        <v>126</v>
      </c>
      <c r="M14" s="23" t="s">
        <v>126</v>
      </c>
      <c r="N14" s="4" t="s">
        <v>126</v>
      </c>
      <c r="O14" s="3" t="s">
        <v>11</v>
      </c>
      <c r="P14" s="4" t="s">
        <v>35</v>
      </c>
      <c r="Q14" s="1"/>
    </row>
    <row r="15" spans="1:17" ht="75">
      <c r="A15" s="20" t="s">
        <v>6</v>
      </c>
      <c r="B15" s="20" t="s">
        <v>31</v>
      </c>
      <c r="C15" s="20" t="s">
        <v>32</v>
      </c>
      <c r="D15" s="4" t="s">
        <v>39</v>
      </c>
      <c r="E15" s="2" t="s">
        <v>34</v>
      </c>
      <c r="F15" s="2" t="s">
        <v>11</v>
      </c>
      <c r="G15" s="2" t="s">
        <v>11</v>
      </c>
      <c r="H15" s="3" t="s">
        <v>16</v>
      </c>
      <c r="I15" s="3">
        <v>45.63</v>
      </c>
      <c r="J15" s="22">
        <v>48.73</v>
      </c>
      <c r="K15" s="22">
        <v>40.51</v>
      </c>
      <c r="L15" s="22">
        <v>51</v>
      </c>
      <c r="M15" s="22">
        <v>44.89</v>
      </c>
      <c r="N15" s="22">
        <v>51.4</v>
      </c>
      <c r="O15" s="3" t="s">
        <v>11</v>
      </c>
      <c r="P15" s="4" t="s">
        <v>35</v>
      </c>
      <c r="Q15" s="1"/>
    </row>
    <row r="16" spans="1:17" ht="75">
      <c r="A16" s="20" t="s">
        <v>6</v>
      </c>
      <c r="B16" s="21" t="s">
        <v>31</v>
      </c>
      <c r="C16" s="21" t="s">
        <v>32</v>
      </c>
      <c r="D16" s="4" t="s">
        <v>40</v>
      </c>
      <c r="E16" s="2" t="s">
        <v>34</v>
      </c>
      <c r="F16" s="2" t="s">
        <v>11</v>
      </c>
      <c r="G16" s="2" t="s">
        <v>11</v>
      </c>
      <c r="H16" s="2" t="s">
        <v>16</v>
      </c>
      <c r="I16" s="23">
        <v>34.880000000000003</v>
      </c>
      <c r="J16" s="23">
        <v>33.22</v>
      </c>
      <c r="K16" s="2">
        <v>30.83</v>
      </c>
      <c r="L16" s="23">
        <v>34.1</v>
      </c>
      <c r="M16" s="2">
        <v>29.23</v>
      </c>
      <c r="N16" s="4">
        <v>28.78</v>
      </c>
      <c r="O16" s="3" t="s">
        <v>11</v>
      </c>
      <c r="P16" s="4" t="s">
        <v>35</v>
      </c>
      <c r="Q16" s="1"/>
    </row>
    <row r="17" spans="1:17" ht="75">
      <c r="A17" s="20" t="s">
        <v>6</v>
      </c>
      <c r="B17" s="20" t="s">
        <v>31</v>
      </c>
      <c r="C17" s="20" t="s">
        <v>32</v>
      </c>
      <c r="D17" s="4" t="s">
        <v>41</v>
      </c>
      <c r="E17" s="2" t="s">
        <v>34</v>
      </c>
      <c r="F17" s="2" t="s">
        <v>11</v>
      </c>
      <c r="G17" s="2" t="s">
        <v>11</v>
      </c>
      <c r="H17" s="3" t="s">
        <v>16</v>
      </c>
      <c r="I17" s="3">
        <v>28.96</v>
      </c>
      <c r="J17" s="22">
        <v>26.19</v>
      </c>
      <c r="K17" s="22">
        <v>23.59</v>
      </c>
      <c r="L17" s="22">
        <v>26.89</v>
      </c>
      <c r="M17" s="22">
        <v>23.94</v>
      </c>
      <c r="N17" s="22">
        <v>23.8</v>
      </c>
      <c r="O17" s="3" t="s">
        <v>11</v>
      </c>
      <c r="P17" s="4" t="s">
        <v>35</v>
      </c>
      <c r="Q17" s="1"/>
    </row>
    <row r="18" spans="1:17" ht="75">
      <c r="A18" s="20" t="s">
        <v>6</v>
      </c>
      <c r="B18" s="21" t="s">
        <v>31</v>
      </c>
      <c r="C18" s="21" t="s">
        <v>32</v>
      </c>
      <c r="D18" s="4" t="s">
        <v>42</v>
      </c>
      <c r="E18" s="2" t="s">
        <v>34</v>
      </c>
      <c r="F18" s="2" t="s">
        <v>11</v>
      </c>
      <c r="G18" s="2" t="s">
        <v>11</v>
      </c>
      <c r="H18" s="2" t="s">
        <v>16</v>
      </c>
      <c r="I18" s="23">
        <v>27.97</v>
      </c>
      <c r="J18" s="23">
        <v>28.7</v>
      </c>
      <c r="K18" s="2">
        <v>28.29</v>
      </c>
      <c r="L18" s="2">
        <v>27.36</v>
      </c>
      <c r="M18" s="2">
        <v>30.23</v>
      </c>
      <c r="N18" s="4">
        <v>-31.71</v>
      </c>
      <c r="O18" s="3" t="s">
        <v>11</v>
      </c>
      <c r="P18" s="4" t="s">
        <v>35</v>
      </c>
      <c r="Q18" s="1"/>
    </row>
    <row r="19" spans="1:17" ht="75">
      <c r="A19" s="20" t="s">
        <v>6</v>
      </c>
      <c r="B19" s="20" t="s">
        <v>31</v>
      </c>
      <c r="C19" s="20" t="s">
        <v>32</v>
      </c>
      <c r="D19" s="4" t="s">
        <v>43</v>
      </c>
      <c r="E19" s="2" t="s">
        <v>34</v>
      </c>
      <c r="F19" s="2" t="s">
        <v>11</v>
      </c>
      <c r="G19" s="2" t="s">
        <v>11</v>
      </c>
      <c r="H19" s="3" t="s">
        <v>16</v>
      </c>
      <c r="I19" s="3">
        <v>43.46</v>
      </c>
      <c r="J19" s="3" t="s">
        <v>126</v>
      </c>
      <c r="K19" s="3" t="s">
        <v>126</v>
      </c>
      <c r="L19" s="3" t="s">
        <v>126</v>
      </c>
      <c r="M19" s="3" t="s">
        <v>126</v>
      </c>
      <c r="N19" s="3" t="s">
        <v>126</v>
      </c>
      <c r="O19" s="3" t="s">
        <v>11</v>
      </c>
      <c r="P19" s="4" t="s">
        <v>35</v>
      </c>
      <c r="Q19" s="1"/>
    </row>
    <row r="20" spans="1:17" ht="75">
      <c r="A20" s="20" t="s">
        <v>6</v>
      </c>
      <c r="B20" s="21" t="s">
        <v>31</v>
      </c>
      <c r="C20" s="21" t="s">
        <v>32</v>
      </c>
      <c r="D20" s="4" t="s">
        <v>44</v>
      </c>
      <c r="E20" s="2" t="s">
        <v>34</v>
      </c>
      <c r="F20" s="2" t="s">
        <v>11</v>
      </c>
      <c r="G20" s="2" t="s">
        <v>11</v>
      </c>
      <c r="H20" s="2" t="s">
        <v>16</v>
      </c>
      <c r="I20" s="23">
        <v>41.04</v>
      </c>
      <c r="J20" s="23">
        <v>44.34</v>
      </c>
      <c r="K20" s="2">
        <v>45.82</v>
      </c>
      <c r="L20" s="2">
        <v>50.64</v>
      </c>
      <c r="M20" s="2">
        <v>52.65</v>
      </c>
      <c r="N20" s="4">
        <v>52.49</v>
      </c>
      <c r="O20" s="3" t="s">
        <v>11</v>
      </c>
      <c r="P20" s="4" t="s">
        <v>35</v>
      </c>
      <c r="Q20" s="1"/>
    </row>
    <row r="21" spans="1:17" ht="75">
      <c r="A21" s="20" t="s">
        <v>6</v>
      </c>
      <c r="B21" s="20" t="s">
        <v>31</v>
      </c>
      <c r="C21" s="20" t="s">
        <v>32</v>
      </c>
      <c r="D21" s="4" t="s">
        <v>45</v>
      </c>
      <c r="E21" s="2" t="s">
        <v>34</v>
      </c>
      <c r="F21" s="2" t="s">
        <v>11</v>
      </c>
      <c r="G21" s="2" t="s">
        <v>11</v>
      </c>
      <c r="H21" s="3" t="s">
        <v>16</v>
      </c>
      <c r="I21" s="3">
        <v>31.96</v>
      </c>
      <c r="J21" s="22">
        <v>30.08</v>
      </c>
      <c r="K21" s="22">
        <v>27.18</v>
      </c>
      <c r="L21" s="22">
        <v>28.52</v>
      </c>
      <c r="M21" s="22">
        <v>27.17</v>
      </c>
      <c r="N21" s="22">
        <v>30.34</v>
      </c>
      <c r="O21" s="3" t="s">
        <v>11</v>
      </c>
      <c r="P21" s="4" t="s">
        <v>35</v>
      </c>
      <c r="Q21" s="1"/>
    </row>
    <row r="22" spans="1:17" ht="75">
      <c r="A22" s="20" t="s">
        <v>6</v>
      </c>
      <c r="B22" s="21" t="s">
        <v>31</v>
      </c>
      <c r="C22" s="21" t="s">
        <v>32</v>
      </c>
      <c r="D22" s="4" t="s">
        <v>46</v>
      </c>
      <c r="E22" s="2" t="s">
        <v>34</v>
      </c>
      <c r="F22" s="2" t="s">
        <v>11</v>
      </c>
      <c r="G22" s="2" t="s">
        <v>11</v>
      </c>
      <c r="H22" s="2" t="s">
        <v>16</v>
      </c>
      <c r="I22" s="23">
        <v>23.35</v>
      </c>
      <c r="J22" s="23">
        <v>21.28</v>
      </c>
      <c r="K22" s="2">
        <v>20.56</v>
      </c>
      <c r="L22" s="2">
        <v>25.37</v>
      </c>
      <c r="M22" s="2">
        <v>21.45</v>
      </c>
      <c r="N22" s="4">
        <v>22.92</v>
      </c>
      <c r="O22" s="3" t="s">
        <v>11</v>
      </c>
      <c r="P22" s="4" t="s">
        <v>35</v>
      </c>
      <c r="Q22" s="1"/>
    </row>
    <row r="23" spans="1:17" ht="75">
      <c r="A23" s="20" t="s">
        <v>6</v>
      </c>
      <c r="B23" s="20" t="s">
        <v>31</v>
      </c>
      <c r="C23" s="20" t="s">
        <v>32</v>
      </c>
      <c r="D23" s="4" t="s">
        <v>47</v>
      </c>
      <c r="E23" s="2" t="s">
        <v>34</v>
      </c>
      <c r="F23" s="2" t="s">
        <v>11</v>
      </c>
      <c r="G23" s="2" t="s">
        <v>11</v>
      </c>
      <c r="H23" s="3" t="s">
        <v>16</v>
      </c>
      <c r="I23" s="3">
        <v>22.26</v>
      </c>
      <c r="J23" s="22">
        <v>24.07</v>
      </c>
      <c r="K23" s="22">
        <v>24.35</v>
      </c>
      <c r="L23" s="22">
        <v>27.14</v>
      </c>
      <c r="M23" s="22">
        <v>25.59</v>
      </c>
      <c r="N23" s="22">
        <v>26.09</v>
      </c>
      <c r="O23" s="3" t="s">
        <v>11</v>
      </c>
      <c r="P23" s="4" t="s">
        <v>35</v>
      </c>
      <c r="Q23" s="1"/>
    </row>
    <row r="24" spans="1:17" ht="75">
      <c r="A24" s="20" t="s">
        <v>6</v>
      </c>
      <c r="B24" s="21" t="s">
        <v>31</v>
      </c>
      <c r="C24" s="21" t="s">
        <v>32</v>
      </c>
      <c r="D24" s="4" t="s">
        <v>48</v>
      </c>
      <c r="E24" s="2" t="s">
        <v>34</v>
      </c>
      <c r="F24" s="2" t="s">
        <v>11</v>
      </c>
      <c r="G24" s="2" t="s">
        <v>11</v>
      </c>
      <c r="H24" s="2" t="s">
        <v>16</v>
      </c>
      <c r="I24" s="23">
        <v>38.44</v>
      </c>
      <c r="J24" s="23">
        <v>34.32</v>
      </c>
      <c r="K24" s="2">
        <v>32.82</v>
      </c>
      <c r="L24" s="23">
        <v>33.6</v>
      </c>
      <c r="M24" s="23">
        <v>33.75</v>
      </c>
      <c r="N24" s="4">
        <v>34.869999999999997</v>
      </c>
      <c r="O24" s="3" t="s">
        <v>11</v>
      </c>
      <c r="P24" s="4" t="s">
        <v>35</v>
      </c>
      <c r="Q24" s="1"/>
    </row>
    <row r="25" spans="1:17" ht="75">
      <c r="A25" s="20" t="s">
        <v>6</v>
      </c>
      <c r="B25" s="20" t="s">
        <v>31</v>
      </c>
      <c r="C25" s="20" t="s">
        <v>32</v>
      </c>
      <c r="D25" s="4" t="s">
        <v>49</v>
      </c>
      <c r="E25" s="2" t="s">
        <v>34</v>
      </c>
      <c r="F25" s="2" t="s">
        <v>11</v>
      </c>
      <c r="G25" s="2" t="s">
        <v>11</v>
      </c>
      <c r="H25" s="3" t="s">
        <v>16</v>
      </c>
      <c r="I25" s="3">
        <v>45.97</v>
      </c>
      <c r="J25" s="22">
        <v>29.11</v>
      </c>
      <c r="K25" s="22">
        <v>46.48</v>
      </c>
      <c r="L25" s="22">
        <v>43.59</v>
      </c>
      <c r="M25" s="22">
        <v>39.31</v>
      </c>
      <c r="N25" s="22">
        <v>40.85</v>
      </c>
      <c r="O25" s="3" t="s">
        <v>11</v>
      </c>
      <c r="P25" s="4" t="s">
        <v>35</v>
      </c>
      <c r="Q25" s="1"/>
    </row>
    <row r="26" spans="1:17" ht="75">
      <c r="A26" s="20" t="s">
        <v>6</v>
      </c>
      <c r="B26" s="21" t="s">
        <v>50</v>
      </c>
      <c r="C26" s="21" t="s">
        <v>51</v>
      </c>
      <c r="D26" s="4" t="s">
        <v>52</v>
      </c>
      <c r="E26" s="2" t="s">
        <v>53</v>
      </c>
      <c r="F26" s="2" t="s">
        <v>11</v>
      </c>
      <c r="G26" s="2" t="s">
        <v>11</v>
      </c>
      <c r="H26" s="2" t="s">
        <v>16</v>
      </c>
      <c r="I26" s="2">
        <f>0+3+1</f>
        <v>4</v>
      </c>
      <c r="J26" s="2">
        <f>3+3+0</f>
        <v>6</v>
      </c>
      <c r="K26" s="2">
        <f>28+4+1</f>
        <v>33</v>
      </c>
      <c r="L26" s="2">
        <f>11+2+0</f>
        <v>13</v>
      </c>
      <c r="M26" s="2">
        <f>7+4+1</f>
        <v>12</v>
      </c>
      <c r="N26" s="2">
        <f>6+3+1</f>
        <v>10</v>
      </c>
      <c r="O26" s="2">
        <v>33</v>
      </c>
      <c r="P26" s="4" t="s">
        <v>54</v>
      </c>
      <c r="Q26" s="1"/>
    </row>
    <row r="27" spans="1:17" ht="75">
      <c r="A27" s="20" t="s">
        <v>6</v>
      </c>
      <c r="B27" s="20" t="s">
        <v>50</v>
      </c>
      <c r="C27" s="20" t="s">
        <v>51</v>
      </c>
      <c r="D27" s="4" t="s">
        <v>55</v>
      </c>
      <c r="E27" s="2" t="s">
        <v>56</v>
      </c>
      <c r="F27" s="2" t="s">
        <v>11</v>
      </c>
      <c r="G27" s="2" t="s">
        <v>11</v>
      </c>
      <c r="H27" s="3" t="s">
        <v>16</v>
      </c>
      <c r="I27" s="3">
        <v>7.3719999999999999</v>
      </c>
      <c r="J27" s="3">
        <v>4.0999999999999996</v>
      </c>
      <c r="K27" s="3">
        <v>6.07</v>
      </c>
      <c r="L27" s="3">
        <v>6.07</v>
      </c>
      <c r="M27" s="3">
        <v>7.02</v>
      </c>
      <c r="N27" s="3">
        <v>7</v>
      </c>
      <c r="O27" s="3" t="s">
        <v>11</v>
      </c>
      <c r="P27" s="4" t="s">
        <v>57</v>
      </c>
      <c r="Q27" s="1"/>
    </row>
    <row r="28" spans="1:17" ht="37.5">
      <c r="A28" s="21" t="s">
        <v>58</v>
      </c>
      <c r="B28" s="21" t="s">
        <v>59</v>
      </c>
      <c r="C28" s="4" t="s">
        <v>60</v>
      </c>
      <c r="D28" s="4" t="s">
        <v>61</v>
      </c>
      <c r="E28" s="2" t="s">
        <v>62</v>
      </c>
      <c r="F28" s="2" t="s">
        <v>11</v>
      </c>
      <c r="G28" s="2" t="s">
        <v>11</v>
      </c>
      <c r="H28" s="3">
        <v>2971.0110070000001</v>
      </c>
      <c r="I28" s="3">
        <v>6617.4636259999997</v>
      </c>
      <c r="J28" s="3">
        <v>2671.0421860000001</v>
      </c>
      <c r="K28" s="2" t="s">
        <v>11</v>
      </c>
      <c r="L28" s="2" t="s">
        <v>11</v>
      </c>
      <c r="M28" s="2" t="s">
        <v>11</v>
      </c>
      <c r="N28" s="2" t="s">
        <v>11</v>
      </c>
      <c r="O28" s="3" t="s">
        <v>11</v>
      </c>
      <c r="P28" s="4" t="s">
        <v>63</v>
      </c>
      <c r="Q28" s="1"/>
    </row>
    <row r="29" spans="1:17" ht="37.5">
      <c r="A29" s="20" t="s">
        <v>58</v>
      </c>
      <c r="B29" s="20" t="s">
        <v>59</v>
      </c>
      <c r="C29" s="20" t="s">
        <v>64</v>
      </c>
      <c r="D29" s="4" t="s">
        <v>65</v>
      </c>
      <c r="E29" s="2" t="s">
        <v>62</v>
      </c>
      <c r="F29" s="2" t="s">
        <v>11</v>
      </c>
      <c r="G29" s="2" t="s">
        <v>11</v>
      </c>
      <c r="H29" s="3">
        <v>1763.12</v>
      </c>
      <c r="I29" s="3">
        <v>3361.29</v>
      </c>
      <c r="J29" s="3">
        <v>4169.0600000000004</v>
      </c>
      <c r="K29" s="3">
        <v>5452.16</v>
      </c>
      <c r="L29" s="3">
        <v>4805.42</v>
      </c>
      <c r="M29" s="3">
        <v>6240.65</v>
      </c>
      <c r="N29" s="3">
        <v>10938</v>
      </c>
      <c r="O29" s="3" t="s">
        <v>11</v>
      </c>
      <c r="P29" s="4" t="s">
        <v>63</v>
      </c>
      <c r="Q29" s="1"/>
    </row>
    <row r="30" spans="1:17" ht="37.5">
      <c r="A30" s="21" t="s">
        <v>58</v>
      </c>
      <c r="B30" s="21" t="s">
        <v>59</v>
      </c>
      <c r="C30" s="21" t="s">
        <v>64</v>
      </c>
      <c r="D30" s="4" t="s">
        <v>66</v>
      </c>
      <c r="E30" s="2" t="s">
        <v>62</v>
      </c>
      <c r="F30" s="2" t="s">
        <v>11</v>
      </c>
      <c r="G30" s="2" t="s">
        <v>11</v>
      </c>
      <c r="H30" s="22">
        <v>15580.98</v>
      </c>
      <c r="I30" s="22">
        <v>14045.45</v>
      </c>
      <c r="J30" s="24">
        <v>13667.77</v>
      </c>
      <c r="K30" s="24">
        <v>12047.35</v>
      </c>
      <c r="L30" s="24">
        <v>12916</v>
      </c>
      <c r="M30" s="22">
        <v>11998.6</v>
      </c>
      <c r="N30" s="5">
        <v>11976.4</v>
      </c>
      <c r="O30" s="3" t="s">
        <v>11</v>
      </c>
      <c r="P30" s="4" t="s">
        <v>63</v>
      </c>
      <c r="Q30" s="1"/>
    </row>
    <row r="31" spans="1:17" ht="56.25">
      <c r="A31" s="20" t="s">
        <v>67</v>
      </c>
      <c r="B31" s="20" t="s">
        <v>68</v>
      </c>
      <c r="C31" s="20" t="s">
        <v>69</v>
      </c>
      <c r="D31" s="4" t="s">
        <v>70</v>
      </c>
      <c r="E31" s="2" t="s">
        <v>62</v>
      </c>
      <c r="F31" s="2" t="s">
        <v>11</v>
      </c>
      <c r="G31" s="2" t="s">
        <v>11</v>
      </c>
      <c r="H31" s="3">
        <v>4998</v>
      </c>
      <c r="I31" s="3">
        <v>5237.1100000000006</v>
      </c>
      <c r="J31" s="3">
        <v>5597.59</v>
      </c>
      <c r="K31" s="3">
        <v>6815.05</v>
      </c>
      <c r="L31" s="3">
        <v>7392.2</v>
      </c>
      <c r="M31" s="22">
        <v>7384.09</v>
      </c>
      <c r="N31" s="25" t="s">
        <v>127</v>
      </c>
      <c r="O31" s="3" t="s">
        <v>11</v>
      </c>
      <c r="P31" s="4" t="s">
        <v>71</v>
      </c>
      <c r="Q31" s="1"/>
    </row>
    <row r="32" spans="1:17" ht="56.25">
      <c r="A32" s="21" t="s">
        <v>67</v>
      </c>
      <c r="B32" s="21" t="s">
        <v>68</v>
      </c>
      <c r="C32" s="21" t="s">
        <v>69</v>
      </c>
      <c r="D32" s="4" t="s">
        <v>72</v>
      </c>
      <c r="E32" s="2" t="s">
        <v>62</v>
      </c>
      <c r="F32" s="2" t="s">
        <v>11</v>
      </c>
      <c r="G32" s="2" t="s">
        <v>11</v>
      </c>
      <c r="H32" s="26">
        <v>406.7</v>
      </c>
      <c r="I32" s="26">
        <v>427.60999999999996</v>
      </c>
      <c r="J32" s="24">
        <v>451.8</v>
      </c>
      <c r="K32" s="24">
        <v>560.07000000000005</v>
      </c>
      <c r="L32" s="24">
        <v>607.04999999999995</v>
      </c>
      <c r="M32" s="2">
        <v>613.48</v>
      </c>
      <c r="N32" s="6" t="s">
        <v>128</v>
      </c>
      <c r="O32" s="3" t="s">
        <v>11</v>
      </c>
      <c r="P32" s="4" t="s">
        <v>71</v>
      </c>
      <c r="Q32" s="1"/>
    </row>
    <row r="33" spans="1:17" ht="56.25">
      <c r="A33" s="20" t="s">
        <v>67</v>
      </c>
      <c r="B33" s="20" t="s">
        <v>68</v>
      </c>
      <c r="C33" s="20" t="s">
        <v>69</v>
      </c>
      <c r="D33" s="4" t="s">
        <v>73</v>
      </c>
      <c r="E33" s="2" t="s">
        <v>62</v>
      </c>
      <c r="F33" s="2" t="s">
        <v>11</v>
      </c>
      <c r="G33" s="2" t="s">
        <v>11</v>
      </c>
      <c r="H33" s="3">
        <v>5404</v>
      </c>
      <c r="I33" s="3">
        <v>5664</v>
      </c>
      <c r="J33" s="3">
        <v>6049</v>
      </c>
      <c r="K33" s="3">
        <v>6484.31</v>
      </c>
      <c r="L33" s="3">
        <v>7990.17</v>
      </c>
      <c r="M33" s="3">
        <v>8111</v>
      </c>
      <c r="N33" s="3" t="s">
        <v>16</v>
      </c>
      <c r="O33" s="3" t="s">
        <v>11</v>
      </c>
      <c r="P33" s="4" t="s">
        <v>71</v>
      </c>
      <c r="Q33" s="1"/>
    </row>
    <row r="34" spans="1:17" ht="56.25">
      <c r="A34" s="21" t="s">
        <v>67</v>
      </c>
      <c r="B34" s="21" t="s">
        <v>68</v>
      </c>
      <c r="C34" s="21" t="s">
        <v>74</v>
      </c>
      <c r="D34" s="4" t="s">
        <v>75</v>
      </c>
      <c r="E34" s="2" t="s">
        <v>10</v>
      </c>
      <c r="F34" s="2" t="s">
        <v>11</v>
      </c>
      <c r="G34" s="2" t="s">
        <v>11</v>
      </c>
      <c r="H34" s="27">
        <v>1363866</v>
      </c>
      <c r="I34" s="27">
        <v>1403524</v>
      </c>
      <c r="J34" s="27">
        <v>1444694</v>
      </c>
      <c r="K34" s="3">
        <v>2625779</v>
      </c>
      <c r="L34" s="3">
        <v>2977591</v>
      </c>
      <c r="M34" s="3">
        <v>3091230</v>
      </c>
      <c r="N34" s="3" t="s">
        <v>16</v>
      </c>
      <c r="O34" s="3" t="s">
        <v>11</v>
      </c>
      <c r="P34" s="4" t="s">
        <v>71</v>
      </c>
      <c r="Q34" s="28"/>
    </row>
    <row r="35" spans="1:17" ht="56.25">
      <c r="A35" s="20" t="s">
        <v>67</v>
      </c>
      <c r="B35" s="20" t="s">
        <v>68</v>
      </c>
      <c r="C35" s="20" t="s">
        <v>74</v>
      </c>
      <c r="D35" s="4" t="s">
        <v>76</v>
      </c>
      <c r="E35" s="2" t="s">
        <v>10</v>
      </c>
      <c r="F35" s="2" t="s">
        <v>11</v>
      </c>
      <c r="G35" s="2" t="s">
        <v>11</v>
      </c>
      <c r="H35" s="3">
        <v>65782</v>
      </c>
      <c r="I35" s="3">
        <v>68083</v>
      </c>
      <c r="J35" s="3">
        <v>70121</v>
      </c>
      <c r="K35" s="3">
        <v>127510</v>
      </c>
      <c r="L35" s="3">
        <v>148346</v>
      </c>
      <c r="M35" s="3">
        <v>152093</v>
      </c>
      <c r="N35" s="3" t="s">
        <v>16</v>
      </c>
      <c r="O35" s="3" t="s">
        <v>11</v>
      </c>
      <c r="P35" s="4" t="s">
        <v>71</v>
      </c>
      <c r="Q35" s="1"/>
    </row>
    <row r="36" spans="1:17" ht="56.25">
      <c r="A36" s="21" t="s">
        <v>67</v>
      </c>
      <c r="B36" s="21" t="s">
        <v>68</v>
      </c>
      <c r="C36" s="21" t="s">
        <v>74</v>
      </c>
      <c r="D36" s="4" t="s">
        <v>77</v>
      </c>
      <c r="E36" s="2" t="s">
        <v>10</v>
      </c>
      <c r="F36" s="2" t="s">
        <v>11</v>
      </c>
      <c r="G36" s="2" t="s">
        <v>11</v>
      </c>
      <c r="H36" s="27">
        <v>1429648</v>
      </c>
      <c r="I36" s="27">
        <v>1471607</v>
      </c>
      <c r="J36" s="27">
        <v>1514815</v>
      </c>
      <c r="K36" s="3">
        <f>K35+K34</f>
        <v>2753289</v>
      </c>
      <c r="L36" s="3">
        <f t="shared" ref="L36:M36" si="0">L35+L34</f>
        <v>3125937</v>
      </c>
      <c r="M36" s="3">
        <f t="shared" si="0"/>
        <v>3243323</v>
      </c>
      <c r="N36" s="3" t="s">
        <v>16</v>
      </c>
      <c r="O36" s="3" t="s">
        <v>11</v>
      </c>
      <c r="P36" s="4" t="s">
        <v>71</v>
      </c>
      <c r="Q36" s="28"/>
    </row>
    <row r="37" spans="1:17" ht="75">
      <c r="A37" s="20" t="s">
        <v>78</v>
      </c>
      <c r="B37" s="20" t="s">
        <v>108</v>
      </c>
      <c r="C37" s="20" t="s">
        <v>79</v>
      </c>
      <c r="D37" s="4" t="s">
        <v>80</v>
      </c>
      <c r="E37" s="2" t="s">
        <v>62</v>
      </c>
      <c r="F37" s="2" t="s">
        <v>11</v>
      </c>
      <c r="G37" s="2" t="s">
        <v>11</v>
      </c>
      <c r="H37" s="3" t="s">
        <v>120</v>
      </c>
      <c r="I37" s="3" t="s">
        <v>121</v>
      </c>
      <c r="J37" s="3" t="s">
        <v>122</v>
      </c>
      <c r="K37" s="3" t="s">
        <v>123</v>
      </c>
      <c r="L37" s="3" t="s">
        <v>124</v>
      </c>
      <c r="M37" s="3" t="s">
        <v>16</v>
      </c>
      <c r="N37" s="3" t="s">
        <v>11</v>
      </c>
      <c r="O37" s="3" t="s">
        <v>11</v>
      </c>
      <c r="P37" s="4" t="s">
        <v>29</v>
      </c>
      <c r="Q37" s="1"/>
    </row>
    <row r="38" spans="1:17" ht="93.75">
      <c r="A38" s="21" t="s">
        <v>78</v>
      </c>
      <c r="B38" s="21" t="s">
        <v>81</v>
      </c>
      <c r="C38" s="21" t="s">
        <v>82</v>
      </c>
      <c r="D38" s="4" t="s">
        <v>83</v>
      </c>
      <c r="E38" s="2" t="s">
        <v>19</v>
      </c>
      <c r="F38" s="2" t="s">
        <v>11</v>
      </c>
      <c r="G38" s="2" t="s">
        <v>11</v>
      </c>
      <c r="H38" s="2" t="s">
        <v>16</v>
      </c>
      <c r="I38" s="2" t="s">
        <v>16</v>
      </c>
      <c r="J38" s="2" t="s">
        <v>16</v>
      </c>
      <c r="K38" s="2" t="s">
        <v>16</v>
      </c>
      <c r="L38" s="2" t="s">
        <v>16</v>
      </c>
      <c r="M38" s="2" t="s">
        <v>16</v>
      </c>
      <c r="N38" s="6">
        <v>302561</v>
      </c>
      <c r="O38" s="7">
        <v>311193</v>
      </c>
      <c r="P38" s="4" t="s">
        <v>20</v>
      </c>
      <c r="Q38" s="28"/>
    </row>
    <row r="39" spans="1:17" ht="93.75">
      <c r="A39" s="20" t="s">
        <v>78</v>
      </c>
      <c r="B39" s="20" t="s">
        <v>81</v>
      </c>
      <c r="C39" s="20" t="s">
        <v>82</v>
      </c>
      <c r="D39" s="4" t="s">
        <v>84</v>
      </c>
      <c r="E39" s="2" t="s">
        <v>19</v>
      </c>
      <c r="F39" s="2" t="s">
        <v>11</v>
      </c>
      <c r="G39" s="2" t="s">
        <v>11</v>
      </c>
      <c r="H39" s="3" t="s">
        <v>16</v>
      </c>
      <c r="I39" s="3" t="s">
        <v>16</v>
      </c>
      <c r="J39" s="3" t="s">
        <v>16</v>
      </c>
      <c r="K39" s="3" t="s">
        <v>16</v>
      </c>
      <c r="L39" s="3" t="s">
        <v>16</v>
      </c>
      <c r="M39" s="3" t="s">
        <v>16</v>
      </c>
      <c r="N39" s="3"/>
      <c r="O39" s="3">
        <v>1806</v>
      </c>
      <c r="P39" s="4" t="s">
        <v>20</v>
      </c>
      <c r="Q39" s="1"/>
    </row>
    <row r="40" spans="1:17" ht="112.5">
      <c r="A40" s="29" t="s">
        <v>85</v>
      </c>
      <c r="B40" s="21" t="s">
        <v>86</v>
      </c>
      <c r="C40" s="21" t="s">
        <v>87</v>
      </c>
      <c r="D40" s="4" t="s">
        <v>88</v>
      </c>
      <c r="E40" s="2" t="s">
        <v>89</v>
      </c>
      <c r="F40" s="2" t="s">
        <v>11</v>
      </c>
      <c r="G40" s="2" t="s">
        <v>11</v>
      </c>
      <c r="H40" s="2" t="s">
        <v>11</v>
      </c>
      <c r="I40" s="30">
        <v>22059</v>
      </c>
      <c r="J40" s="30">
        <v>19931</v>
      </c>
      <c r="K40" s="30">
        <v>16217</v>
      </c>
      <c r="L40" s="30">
        <v>23983</v>
      </c>
      <c r="M40" s="30">
        <v>1920</v>
      </c>
      <c r="N40" s="3">
        <v>21848</v>
      </c>
      <c r="O40" s="3">
        <v>23895</v>
      </c>
      <c r="P40" s="4" t="s">
        <v>90</v>
      </c>
      <c r="Q40" s="28"/>
    </row>
    <row r="41" spans="1:17" ht="112.5">
      <c r="A41" s="20" t="s">
        <v>85</v>
      </c>
      <c r="B41" s="20" t="s">
        <v>86</v>
      </c>
      <c r="C41" s="20" t="s">
        <v>87</v>
      </c>
      <c r="D41" s="4" t="s">
        <v>91</v>
      </c>
      <c r="E41" s="2" t="s">
        <v>89</v>
      </c>
      <c r="F41" s="2" t="s">
        <v>11</v>
      </c>
      <c r="G41" s="2" t="s">
        <v>11</v>
      </c>
      <c r="H41" s="3" t="s">
        <v>11</v>
      </c>
      <c r="I41" s="3">
        <v>22059</v>
      </c>
      <c r="J41" s="3">
        <v>19931</v>
      </c>
      <c r="K41" s="3">
        <v>16217</v>
      </c>
      <c r="L41" s="3">
        <v>23983</v>
      </c>
      <c r="M41" s="3">
        <v>1920</v>
      </c>
      <c r="N41" s="3">
        <v>21848</v>
      </c>
      <c r="O41" s="3">
        <v>23672</v>
      </c>
      <c r="P41" s="4" t="s">
        <v>90</v>
      </c>
      <c r="Q41" s="1"/>
    </row>
    <row r="42" spans="1:17" ht="56.25">
      <c r="A42" s="29" t="s">
        <v>85</v>
      </c>
      <c r="B42" s="21" t="s">
        <v>86</v>
      </c>
      <c r="C42" s="21" t="s">
        <v>87</v>
      </c>
      <c r="D42" s="4" t="s">
        <v>92</v>
      </c>
      <c r="E42" s="2" t="s">
        <v>10</v>
      </c>
      <c r="F42" s="2" t="s">
        <v>11</v>
      </c>
      <c r="G42" s="2" t="s">
        <v>11</v>
      </c>
      <c r="H42" s="2" t="s">
        <v>11</v>
      </c>
      <c r="I42" s="30">
        <v>22059</v>
      </c>
      <c r="J42" s="30">
        <v>19931</v>
      </c>
      <c r="K42" s="30">
        <v>16217</v>
      </c>
      <c r="L42" s="30">
        <v>23983</v>
      </c>
      <c r="M42" s="30">
        <v>20833</v>
      </c>
      <c r="N42" s="25">
        <v>23351</v>
      </c>
      <c r="O42" s="7">
        <v>25256</v>
      </c>
      <c r="P42" s="4" t="s">
        <v>90</v>
      </c>
      <c r="Q42" s="28"/>
    </row>
    <row r="43" spans="1:17" ht="112.5">
      <c r="A43" s="20" t="s">
        <v>85</v>
      </c>
      <c r="B43" s="20" t="s">
        <v>93</v>
      </c>
      <c r="C43" s="20" t="s">
        <v>94</v>
      </c>
      <c r="D43" s="4" t="s">
        <v>95</v>
      </c>
      <c r="E43" s="2" t="s">
        <v>89</v>
      </c>
      <c r="F43" s="2" t="s">
        <v>11</v>
      </c>
      <c r="G43" s="2" t="s">
        <v>11</v>
      </c>
      <c r="H43" s="3" t="s">
        <v>11</v>
      </c>
      <c r="I43" s="3">
        <v>8915</v>
      </c>
      <c r="J43" s="3">
        <v>5759</v>
      </c>
      <c r="K43" s="3">
        <v>8299</v>
      </c>
      <c r="L43" s="3">
        <v>10151</v>
      </c>
      <c r="M43" s="3">
        <v>12232</v>
      </c>
      <c r="N43" s="3">
        <v>7187</v>
      </c>
      <c r="O43" s="3">
        <v>10028</v>
      </c>
      <c r="P43" s="4" t="s">
        <v>90</v>
      </c>
      <c r="Q43" s="1"/>
    </row>
    <row r="44" spans="1:17" ht="112.5">
      <c r="A44" s="29" t="s">
        <v>85</v>
      </c>
      <c r="B44" s="21" t="s">
        <v>93</v>
      </c>
      <c r="C44" s="21" t="s">
        <v>94</v>
      </c>
      <c r="D44" s="4" t="s">
        <v>96</v>
      </c>
      <c r="E44" s="2" t="s">
        <v>89</v>
      </c>
      <c r="F44" s="2" t="s">
        <v>11</v>
      </c>
      <c r="G44" s="2" t="s">
        <v>11</v>
      </c>
      <c r="H44" s="2" t="s">
        <v>11</v>
      </c>
      <c r="I44" s="30">
        <v>8915</v>
      </c>
      <c r="J44" s="30">
        <v>5759</v>
      </c>
      <c r="K44" s="30">
        <v>8299</v>
      </c>
      <c r="L44" s="30">
        <v>10151</v>
      </c>
      <c r="M44" s="30">
        <v>12232</v>
      </c>
      <c r="N44" s="3">
        <v>7187</v>
      </c>
      <c r="O44" s="3">
        <v>10028</v>
      </c>
      <c r="P44" s="4" t="s">
        <v>90</v>
      </c>
      <c r="Q44" s="28"/>
    </row>
    <row r="45" spans="1:17" ht="112.5">
      <c r="A45" s="20" t="s">
        <v>85</v>
      </c>
      <c r="B45" s="20" t="s">
        <v>93</v>
      </c>
      <c r="C45" s="20" t="s">
        <v>94</v>
      </c>
      <c r="D45" s="4" t="s">
        <v>97</v>
      </c>
      <c r="E45" s="2" t="s">
        <v>10</v>
      </c>
      <c r="F45" s="2" t="s">
        <v>11</v>
      </c>
      <c r="G45" s="2" t="s">
        <v>11</v>
      </c>
      <c r="H45" s="3" t="s">
        <v>11</v>
      </c>
      <c r="I45" s="3">
        <v>8915</v>
      </c>
      <c r="J45" s="3">
        <v>5759</v>
      </c>
      <c r="K45" s="3">
        <v>8299</v>
      </c>
      <c r="L45" s="3">
        <v>10330</v>
      </c>
      <c r="M45" s="3">
        <v>12381</v>
      </c>
      <c r="N45" s="3">
        <v>7254</v>
      </c>
      <c r="O45" s="3">
        <v>10124</v>
      </c>
      <c r="P45" s="4" t="s">
        <v>90</v>
      </c>
      <c r="Q45" s="1"/>
    </row>
    <row r="46" spans="1:17" ht="112.5">
      <c r="A46" s="29" t="s">
        <v>85</v>
      </c>
      <c r="B46" s="29" t="s">
        <v>98</v>
      </c>
      <c r="C46" s="21" t="s">
        <v>99</v>
      </c>
      <c r="D46" s="4" t="s">
        <v>100</v>
      </c>
      <c r="E46" s="2" t="s">
        <v>101</v>
      </c>
      <c r="F46" s="2" t="s">
        <v>11</v>
      </c>
      <c r="G46" s="2" t="s">
        <v>11</v>
      </c>
      <c r="H46" s="2" t="s">
        <v>16</v>
      </c>
      <c r="I46" s="2" t="s">
        <v>16</v>
      </c>
      <c r="J46" s="2" t="s">
        <v>16</v>
      </c>
      <c r="K46" s="2">
        <v>10</v>
      </c>
      <c r="L46" s="2">
        <v>10</v>
      </c>
      <c r="M46" s="2">
        <v>10</v>
      </c>
      <c r="N46" s="2">
        <v>10</v>
      </c>
      <c r="O46" s="2">
        <v>10</v>
      </c>
      <c r="P46" s="4" t="s">
        <v>102</v>
      </c>
      <c r="Q46" s="28"/>
    </row>
    <row r="47" spans="1:17" ht="112.5">
      <c r="A47" s="20" t="s">
        <v>85</v>
      </c>
      <c r="B47" s="20" t="s">
        <v>98</v>
      </c>
      <c r="C47" s="20" t="s">
        <v>99</v>
      </c>
      <c r="D47" s="4" t="s">
        <v>103</v>
      </c>
      <c r="E47" s="2" t="s">
        <v>101</v>
      </c>
      <c r="F47" s="2" t="s">
        <v>11</v>
      </c>
      <c r="G47" s="2" t="s">
        <v>11</v>
      </c>
      <c r="H47" s="3" t="s">
        <v>16</v>
      </c>
      <c r="I47" s="3" t="s">
        <v>16</v>
      </c>
      <c r="J47" s="3" t="s">
        <v>16</v>
      </c>
      <c r="K47" s="3">
        <v>5</v>
      </c>
      <c r="L47" s="3">
        <v>5</v>
      </c>
      <c r="M47" s="3">
        <v>5</v>
      </c>
      <c r="N47" s="3">
        <v>5</v>
      </c>
      <c r="O47" s="3">
        <v>5</v>
      </c>
      <c r="P47" s="4" t="s">
        <v>102</v>
      </c>
      <c r="Q47" s="1"/>
    </row>
    <row r="48" spans="1:17" ht="112.5">
      <c r="A48" s="31" t="s">
        <v>85</v>
      </c>
      <c r="B48" s="31" t="s">
        <v>98</v>
      </c>
      <c r="C48" s="31" t="s">
        <v>104</v>
      </c>
      <c r="D48" s="31" t="s">
        <v>105</v>
      </c>
      <c r="E48" s="32" t="s">
        <v>106</v>
      </c>
      <c r="F48" s="32" t="s">
        <v>11</v>
      </c>
      <c r="G48" s="32" t="s">
        <v>11</v>
      </c>
      <c r="H48" s="32" t="s">
        <v>16</v>
      </c>
      <c r="I48" s="32" t="s">
        <v>16</v>
      </c>
      <c r="J48" s="32" t="s">
        <v>16</v>
      </c>
      <c r="K48" s="32" t="s">
        <v>16</v>
      </c>
      <c r="L48" s="33" t="s">
        <v>16</v>
      </c>
      <c r="M48" s="33" t="s">
        <v>16</v>
      </c>
      <c r="N48" s="33" t="s">
        <v>16</v>
      </c>
      <c r="O48" s="33" t="s">
        <v>16</v>
      </c>
      <c r="P48" s="31" t="s">
        <v>107</v>
      </c>
      <c r="Q48" s="34"/>
    </row>
  </sheetData>
  <pageMargins left="0.7" right="0.7" top="0.75" bottom="0.75" header="0.3" footer="0.3"/>
  <pageSetup paperSize="9" scale="3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ข้อมูลตามประเด็นยุทธศาสตร์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2023-01-19T03:56:55Z</cp:lastPrinted>
  <dcterms:created xsi:type="dcterms:W3CDTF">2019-12-04T03:33:27Z</dcterms:created>
  <dcterms:modified xsi:type="dcterms:W3CDTF">2023-01-19T03:58:10Z</dcterms:modified>
</cp:coreProperties>
</file>