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<sst xmlns="http://schemas.openxmlformats.org/spreadsheetml/2006/main" count="116" uniqueCount="42">
  <si>
    <t>สรุปการช่วยเหลือทางการเงินแก่ผู้เสียหายและจำเลยในคดีอาญา</t>
  </si>
  <si>
    <t>สำนักงานช่วยเหลือทางการเงินแก่ผู้เสียหายและจำเลยในคดีอาญา กรมคุ้มครองสิทธิและเสรีภาพ</t>
  </si>
  <si>
    <t>ตั้งแต่ปีงบประมาณ 2545 - 2567</t>
  </si>
  <si>
    <t xml:space="preserve">ประจำปีงบประมาณ </t>
  </si>
  <si>
    <t>ประเภท
ผู้ยื่นคำขอ</t>
  </si>
  <si>
    <t>ผู้มายื่น
คำขอ</t>
  </si>
  <si>
    <t>ผลการพิจารณาคณะกรรมการ/คณะอนุกรรมการ</t>
  </si>
  <si>
    <t>ผลการพิจารณาจากศาลอุทธรณ์</t>
  </si>
  <si>
    <t>ผลการเบิกจ่ายงบประมาณ</t>
  </si>
  <si>
    <t>จ่าย</t>
  </si>
  <si>
    <t>ไม่จ่าย</t>
  </si>
  <si>
    <t>รวม</t>
  </si>
  <si>
    <t>จำนวนเงิน
(บาท)</t>
  </si>
  <si>
    <t>จำนวน
(ราย)</t>
  </si>
  <si>
    <t xml:space="preserve">ปี 2545 </t>
  </si>
  <si>
    <t>ผู้เสียหาย</t>
  </si>
  <si>
    <t>จำเลย</t>
  </si>
  <si>
    <t>ปี 2546</t>
  </si>
  <si>
    <t>ปี 2547</t>
  </si>
  <si>
    <t>ปี 2548</t>
  </si>
  <si>
    <t>ปี 2549</t>
  </si>
  <si>
    <t>ปี 2550</t>
  </si>
  <si>
    <t>ปี 2551</t>
  </si>
  <si>
    <t>ปี 2552</t>
  </si>
  <si>
    <t>ปี 2553</t>
  </si>
  <si>
    <t>ปี 2554</t>
  </si>
  <si>
    <t>ปี 2555</t>
  </si>
  <si>
    <t>ปี 2556</t>
  </si>
  <si>
    <t>ปี 2557</t>
  </si>
  <si>
    <t>ปี 2558</t>
  </si>
  <si>
    <t>ปี 2559</t>
  </si>
  <si>
    <t>ปี 2560</t>
  </si>
  <si>
    <t>ปี 2561</t>
  </si>
  <si>
    <t>ปี 2562</t>
  </si>
  <si>
    <t>ปี 2563</t>
  </si>
  <si>
    <t>ปี 2564</t>
  </si>
  <si>
    <t>ปี 2565</t>
  </si>
  <si>
    <t>ปี 2566</t>
  </si>
  <si>
    <t>ปี 2567</t>
  </si>
  <si>
    <t>รวมทั้งสิ้น</t>
  </si>
  <si>
    <t>ที่มา : สำนักงานช่วยเหลือทางการเงินแก่ผู้เสียหายและจำเลยในคดีอาญา</t>
  </si>
  <si>
    <t>แก้ไขยอดของปี65 ใหม่ แก้เมื่อวันที่ 02/10/2567 ส่วนของผู้ยื่นและผลพิจารณา เนื่องจากลบสำนวนที่เป็นยุติออก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</si>
</sst>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฿&quot;* #,##0_-;\-&quot;฿&quot;* #,##0_-;_-&quot;฿&quot;* &quot;-&quot;_-;_-@_-"/>
    <numFmt numFmtId="179" formatCode="_-&quot;฿&quot;* #,##0.00_-;\-&quot;฿&quot;* #,##0.00_-;_-&quot;฿&quot;* &quot;-&quot;??_-;_-@_-"/>
    <numFmt numFmtId="180" formatCode="_-* #,##0_-;\-* #,##0_-;_-* &quot;-&quot;??_-;_-@_-"/>
  </numFmts>
  <fonts count="27">
    <font>
      <sz val="11"/>
      <color theme="1"/>
      <name val="TH Sarabun PSK"/>
      <charset val="134"/>
      <scheme val="minor"/>
    </font>
    <font>
      <sz val="18"/>
      <color theme="1"/>
      <name val="TH SarabunPSK"/>
      <charset val="134"/>
    </font>
    <font>
      <b/>
      <sz val="18"/>
      <name val="TH SarabunPSK"/>
      <charset val="134"/>
    </font>
    <font>
      <sz val="18"/>
      <name val="TH SarabunPSK"/>
      <charset val="134"/>
    </font>
    <font>
      <b/>
      <sz val="18"/>
      <color theme="1"/>
      <name val="TH SarabunPSK"/>
      <charset val="134"/>
    </font>
    <font>
      <sz val="18"/>
      <color rgb="FF000000"/>
      <name val="TH SarabunPSK"/>
      <charset val="134"/>
    </font>
    <font>
      <b/>
      <u/>
      <sz val="22"/>
      <color rgb="FFFF0000"/>
      <name val="TH SarabunPSK"/>
      <charset val="134"/>
    </font>
    <font>
      <b/>
      <u/>
      <sz val="18"/>
      <color theme="1"/>
      <name val="TH SarabunPSK"/>
      <charset val="134"/>
    </font>
    <font>
      <sz val="14"/>
      <color theme="1"/>
      <name val="TH Sarabun PSK"/>
      <charset val="0"/>
      <scheme val="minor"/>
    </font>
    <font>
      <sz val="14"/>
      <color theme="0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u/>
      <sz val="14"/>
      <color rgb="FF80008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sz val="11"/>
      <color indexed="8"/>
      <name val="Tahoma"/>
      <charset val="134"/>
    </font>
    <font>
      <sz val="14"/>
      <color rgb="FFFA7D00"/>
      <name val="TH Sarabun PSK"/>
      <charset val="0"/>
      <scheme val="minor"/>
    </font>
    <font>
      <i/>
      <sz val="14"/>
      <color rgb="FF7F7F7F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sz val="14"/>
      <color rgb="FFFF0000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b/>
      <sz val="14"/>
      <color theme="1"/>
      <name val="TH Sarabun PSK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/>
    <xf numFmtId="0" fontId="8" fillId="36" borderId="0" applyNumberFormat="0" applyBorder="0" applyAlignment="0" applyProtection="0">
      <alignment vertical="center"/>
    </xf>
    <xf numFmtId="176" fontId="15" fillId="0" borderId="0" applyFont="0" applyFill="0" applyBorder="0" applyAlignment="0" applyProtection="0"/>
    <xf numFmtId="176" fontId="0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2" applyFont="1" applyFill="1"/>
    <xf numFmtId="176" fontId="1" fillId="0" borderId="0" xfId="2" applyFont="1"/>
    <xf numFmtId="2" fontId="2" fillId="0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76" fontId="2" fillId="2" borderId="0" xfId="2" applyFont="1" applyFill="1" applyAlignment="1">
      <alignment horizontal="center"/>
    </xf>
    <xf numFmtId="2" fontId="2" fillId="0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176" fontId="2" fillId="2" borderId="0" xfId="2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176" fontId="2" fillId="2" borderId="0" xfId="2" applyFont="1" applyFill="1" applyAlignment="1">
      <alignment horizontal="center" vertical="top"/>
    </xf>
    <xf numFmtId="176" fontId="2" fillId="0" borderId="0" xfId="2" applyFont="1" applyFill="1" applyAlignment="1">
      <alignment horizontal="center" vertical="center"/>
    </xf>
    <xf numFmtId="2" fontId="2" fillId="3" borderId="1" xfId="48" applyNumberFormat="1" applyFont="1" applyFill="1" applyBorder="1" applyAlignment="1">
      <alignment horizontal="center" vertical="center" wrapText="1"/>
    </xf>
    <xf numFmtId="2" fontId="2" fillId="3" borderId="2" xfId="50" applyNumberFormat="1" applyFont="1" applyFill="1" applyBorder="1" applyAlignment="1">
      <alignment horizontal="center" vertical="center" wrapText="1"/>
    </xf>
    <xf numFmtId="176" fontId="2" fillId="3" borderId="1" xfId="2" applyFont="1" applyFill="1" applyBorder="1" applyAlignment="1">
      <alignment horizontal="center" vertical="center" wrapText="1"/>
    </xf>
    <xf numFmtId="2" fontId="2" fillId="3" borderId="3" xfId="50" applyNumberFormat="1" applyFont="1" applyFill="1" applyBorder="1" applyAlignment="1">
      <alignment horizontal="center" vertical="center" wrapText="1"/>
    </xf>
    <xf numFmtId="180" fontId="2" fillId="3" borderId="1" xfId="2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80" fontId="3" fillId="0" borderId="1" xfId="51" applyNumberFormat="1" applyFont="1" applyBorder="1" applyAlignment="1">
      <alignment horizontal="center" vertical="center"/>
    </xf>
    <xf numFmtId="180" fontId="2" fillId="0" borderId="1" xfId="51" applyNumberFormat="1" applyFont="1" applyFill="1" applyBorder="1" applyAlignment="1">
      <alignment horizontal="center" vertical="center"/>
    </xf>
    <xf numFmtId="180" fontId="3" fillId="0" borderId="1" xfId="51" applyNumberFormat="1" applyFont="1" applyFill="1" applyBorder="1" applyAlignment="1">
      <alignment horizontal="center" vertical="center"/>
    </xf>
    <xf numFmtId="176" fontId="3" fillId="0" borderId="1" xfId="2" applyFont="1" applyFill="1" applyBorder="1" applyAlignment="1">
      <alignment horizontal="right" vertical="center"/>
    </xf>
    <xf numFmtId="2" fontId="2" fillId="4" borderId="1" xfId="0" applyNumberFormat="1" applyFont="1" applyFill="1" applyBorder="1" applyAlignment="1">
      <alignment horizontal="center" vertical="center"/>
    </xf>
    <xf numFmtId="180" fontId="2" fillId="4" borderId="1" xfId="51" applyNumberFormat="1" applyFont="1" applyFill="1" applyBorder="1" applyAlignment="1">
      <alignment horizontal="center" vertical="center"/>
    </xf>
    <xf numFmtId="180" fontId="2" fillId="5" borderId="1" xfId="51" applyNumberFormat="1" applyFont="1" applyFill="1" applyBorder="1" applyAlignment="1">
      <alignment horizontal="center" vertical="center"/>
    </xf>
    <xf numFmtId="176" fontId="2" fillId="5" borderId="1" xfId="2" applyFont="1" applyFill="1" applyBorder="1" applyAlignment="1">
      <alignment horizontal="right" vertical="center"/>
    </xf>
    <xf numFmtId="176" fontId="2" fillId="0" borderId="1" xfId="2" applyFont="1" applyFill="1" applyBorder="1" applyAlignment="1">
      <alignment horizontal="right" vertical="center"/>
    </xf>
    <xf numFmtId="176" fontId="3" fillId="0" borderId="1" xfId="2" applyFont="1" applyFill="1" applyBorder="1" applyAlignment="1">
      <alignment horizontal="center" vertical="center"/>
    </xf>
    <xf numFmtId="176" fontId="2" fillId="5" borderId="1" xfId="2" applyFont="1" applyFill="1" applyBorder="1" applyAlignment="1">
      <alignment horizontal="center" vertical="center"/>
    </xf>
    <xf numFmtId="180" fontId="4" fillId="4" borderId="1" xfId="51" applyNumberFormat="1" applyFont="1" applyFill="1" applyBorder="1" applyAlignment="1">
      <alignment horizontal="center" vertical="center"/>
    </xf>
    <xf numFmtId="180" fontId="1" fillId="0" borderId="1" xfId="2" applyNumberFormat="1" applyFont="1" applyBorder="1" applyAlignment="1">
      <alignment horizontal="center" vertical="center"/>
    </xf>
    <xf numFmtId="180" fontId="1" fillId="0" borderId="1" xfId="2" applyNumberFormat="1" applyFont="1" applyFill="1" applyBorder="1" applyAlignment="1">
      <alignment horizontal="center" vertical="center"/>
    </xf>
    <xf numFmtId="180" fontId="4" fillId="0" borderId="1" xfId="2" applyNumberFormat="1" applyFont="1" applyFill="1" applyBorder="1" applyAlignment="1">
      <alignment horizontal="center" vertical="center"/>
    </xf>
    <xf numFmtId="176" fontId="1" fillId="0" borderId="1" xfId="2" applyFont="1" applyFill="1" applyBorder="1" applyAlignment="1">
      <alignment horizontal="center" vertical="center"/>
    </xf>
    <xf numFmtId="180" fontId="4" fillId="4" borderId="1" xfId="2" applyNumberFormat="1" applyFont="1" applyFill="1" applyBorder="1" applyAlignment="1">
      <alignment horizontal="center" vertical="center"/>
    </xf>
    <xf numFmtId="180" fontId="4" fillId="5" borderId="1" xfId="2" applyNumberFormat="1" applyFont="1" applyFill="1" applyBorder="1" applyAlignment="1">
      <alignment horizontal="center" vertical="center"/>
    </xf>
    <xf numFmtId="176" fontId="4" fillId="5" borderId="1" xfId="2" applyFont="1" applyFill="1" applyBorder="1" applyAlignment="1">
      <alignment horizontal="right" vertical="center"/>
    </xf>
    <xf numFmtId="2" fontId="2" fillId="5" borderId="1" xfId="0" applyNumberFormat="1" applyFont="1" applyFill="1" applyBorder="1" applyAlignment="1">
      <alignment horizontal="center" vertical="center"/>
    </xf>
    <xf numFmtId="176" fontId="2" fillId="0" borderId="0" xfId="2" applyFont="1" applyAlignment="1">
      <alignment horizontal="center"/>
    </xf>
    <xf numFmtId="176" fontId="2" fillId="0" borderId="0" xfId="2" applyFont="1" applyAlignment="1">
      <alignment horizontal="center" vertical="center"/>
    </xf>
    <xf numFmtId="176" fontId="2" fillId="0" borderId="0" xfId="2" applyFont="1" applyAlignment="1">
      <alignment horizontal="center" vertical="top"/>
    </xf>
    <xf numFmtId="180" fontId="2" fillId="3" borderId="1" xfId="2" applyNumberFormat="1" applyFont="1" applyFill="1" applyBorder="1" applyAlignment="1">
      <alignment horizontal="center" vertical="center" wrapText="1"/>
    </xf>
    <xf numFmtId="176" fontId="3" fillId="0" borderId="1" xfId="2" applyFont="1" applyBorder="1" applyAlignment="1">
      <alignment horizontal="right" vertical="center"/>
    </xf>
    <xf numFmtId="176" fontId="2" fillId="4" borderId="1" xfId="2" applyFont="1" applyFill="1" applyBorder="1" applyAlignment="1">
      <alignment horizontal="right" vertical="center"/>
    </xf>
    <xf numFmtId="176" fontId="2" fillId="4" borderId="1" xfId="51" applyFont="1" applyFill="1" applyBorder="1" applyAlignment="1">
      <alignment horizontal="right" vertical="center"/>
    </xf>
    <xf numFmtId="180" fontId="2" fillId="4" borderId="1" xfId="51" applyNumberFormat="1" applyFont="1" applyFill="1" applyBorder="1" applyAlignment="1">
      <alignment horizontal="right" vertical="center"/>
    </xf>
    <xf numFmtId="176" fontId="2" fillId="4" borderId="1" xfId="2" applyNumberFormat="1" applyFont="1" applyFill="1" applyBorder="1" applyAlignment="1">
      <alignment horizontal="right" vertical="center"/>
    </xf>
    <xf numFmtId="180" fontId="2" fillId="0" borderId="1" xfId="51" applyNumberFormat="1" applyFont="1" applyFill="1" applyBorder="1" applyAlignment="1">
      <alignment horizontal="right" vertical="center"/>
    </xf>
    <xf numFmtId="176" fontId="3" fillId="0" borderId="1" xfId="2" applyFont="1" applyBorder="1" applyAlignment="1">
      <alignment horizontal="center" vertical="center"/>
    </xf>
    <xf numFmtId="3" fontId="5" fillId="0" borderId="0" xfId="0" applyNumberFormat="1" applyFont="1" applyFill="1" applyAlignment="1"/>
    <xf numFmtId="176" fontId="5" fillId="0" borderId="0" xfId="2" applyFont="1"/>
    <xf numFmtId="176" fontId="2" fillId="4" borderId="1" xfId="2" applyFont="1" applyFill="1" applyBorder="1" applyAlignment="1">
      <alignment horizontal="center" vertical="center"/>
    </xf>
    <xf numFmtId="176" fontId="4" fillId="4" borderId="1" xfId="2" applyFont="1" applyFill="1" applyBorder="1" applyAlignment="1">
      <alignment horizontal="right" vertical="center"/>
    </xf>
    <xf numFmtId="176" fontId="1" fillId="0" borderId="1" xfId="2" applyFont="1" applyBorder="1" applyAlignment="1">
      <alignment horizontal="center" vertical="center"/>
    </xf>
    <xf numFmtId="180" fontId="4" fillId="4" borderId="1" xfId="2" applyNumberFormat="1" applyFont="1" applyFill="1" applyBorder="1" applyAlignment="1">
      <alignment horizontal="right" vertical="center"/>
    </xf>
    <xf numFmtId="180" fontId="4" fillId="5" borderId="1" xfId="2" applyNumberFormat="1" applyFont="1" applyFill="1" applyBorder="1" applyAlignment="1">
      <alignment horizontal="right" vertical="center"/>
    </xf>
    <xf numFmtId="176" fontId="4" fillId="5" borderId="1" xfId="2" applyFont="1" applyFill="1" applyBorder="1" applyAlignment="1">
      <alignment horizontal="center" vertical="center"/>
    </xf>
    <xf numFmtId="180" fontId="2" fillId="0" borderId="1" xfId="2" applyNumberFormat="1" applyFont="1" applyFill="1" applyBorder="1" applyAlignment="1">
      <alignment horizontal="center" vertical="center"/>
    </xf>
    <xf numFmtId="176" fontId="2" fillId="0" borderId="1" xfId="2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/>
    </xf>
    <xf numFmtId="180" fontId="4" fillId="6" borderId="1" xfId="2" applyNumberFormat="1" applyFont="1" applyFill="1" applyBorder="1" applyAlignment="1">
      <alignment horizontal="center" vertical="center"/>
    </xf>
    <xf numFmtId="176" fontId="4" fillId="0" borderId="1" xfId="2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80" fontId="2" fillId="0" borderId="1" xfId="2" applyNumberFormat="1" applyFont="1" applyBorder="1" applyAlignment="1">
      <alignment horizontal="center" vertical="center"/>
    </xf>
    <xf numFmtId="176" fontId="2" fillId="3" borderId="1" xfId="2" applyFont="1" applyFill="1" applyBorder="1" applyAlignment="1">
      <alignment horizontal="center" vertical="center"/>
    </xf>
    <xf numFmtId="2" fontId="2" fillId="0" borderId="0" xfId="0" applyNumberFormat="1" applyFont="1" applyFill="1" applyAlignment="1"/>
    <xf numFmtId="2" fontId="2" fillId="0" borderId="0" xfId="0" applyNumberFormat="1" applyFont="1" applyFill="1" applyAlignment="1">
      <alignment vertical="center"/>
    </xf>
    <xf numFmtId="176" fontId="2" fillId="0" borderId="0" xfId="2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176" fontId="1" fillId="0" borderId="0" xfId="2" applyFont="1" applyFill="1" applyAlignment="1">
      <alignment horizontal="left"/>
    </xf>
    <xf numFmtId="176" fontId="4" fillId="6" borderId="1" xfId="2" applyFont="1" applyFill="1" applyBorder="1" applyAlignment="1">
      <alignment horizontal="center" vertical="center"/>
    </xf>
    <xf numFmtId="176" fontId="2" fillId="0" borderId="1" xfId="2" applyFont="1" applyBorder="1" applyAlignment="1">
      <alignment horizontal="center" vertical="center"/>
    </xf>
    <xf numFmtId="176" fontId="2" fillId="0" borderId="0" xfId="2" applyFont="1" applyAlignment="1">
      <alignment vertical="center"/>
    </xf>
  </cellXfs>
  <cellStyles count="52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ปกติ_สรุปรายเดือนตามปีงบ" xfId="48"/>
    <cellStyle name="40% - ส่วนที่ถูกเน้น6" xfId="49" builtinId="51"/>
    <cellStyle name="เครื่องหมายจุลภาค 6" xfId="50"/>
    <cellStyle name="Comma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&#3605;&#3634;&#3619;&#3634;&#3591;&#3648;&#3586;&#3637;&#3618;&#3623;%201&#3605;.&#3588;.2566-30&#3585;.&#3618;.256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ภาพรวมรายปี"/>
      <sheetName val="ปีงบ65 กทม._ภูมิภาค"/>
      <sheetName val="ปีงบ 2565"/>
      <sheetName val="รวมปีแนวตั้ง"/>
      <sheetName val="ปีงบ 2567"/>
      <sheetName val="ปีงบ67 กทม._ภูมิภาค"/>
      <sheetName val="สำหรับหยอดผลพิจารณา"/>
      <sheetName val="สำหรับหยอดผู้ยื่น"/>
      <sheetName val="ลงdatacatalog"/>
    </sheetNames>
    <sheetDataSet>
      <sheetData sheetId="0">
        <row r="67">
          <cell r="C67">
            <v>11406</v>
          </cell>
        </row>
        <row r="67">
          <cell r="H67">
            <v>1</v>
          </cell>
          <cell r="I67">
            <v>40</v>
          </cell>
          <cell r="J67">
            <v>168625</v>
          </cell>
          <cell r="K67">
            <v>7848</v>
          </cell>
          <cell r="L67">
            <v>389813351</v>
          </cell>
        </row>
        <row r="68">
          <cell r="C68">
            <v>330</v>
          </cell>
        </row>
        <row r="68">
          <cell r="H68">
            <v>0</v>
          </cell>
          <cell r="I68">
            <v>148</v>
          </cell>
          <cell r="J68">
            <v>0</v>
          </cell>
          <cell r="K68">
            <v>46</v>
          </cell>
          <cell r="L68">
            <v>10186649</v>
          </cell>
        </row>
      </sheetData>
      <sheetData sheetId="1"/>
      <sheetData sheetId="2"/>
      <sheetData sheetId="3">
        <row r="67">
          <cell r="C67">
            <v>11406</v>
          </cell>
        </row>
        <row r="67">
          <cell r="H67">
            <v>7848</v>
          </cell>
          <cell r="I67">
            <v>389813351</v>
          </cell>
          <cell r="J67" t="str">
            <v>แก้ไขใหม่เมื่อวันที่ 02/10/2567 ส่วนของผู้ยื่นและผลพิจารณา เนื่องจากลบสำนวนที่เป็นยุติออก</v>
          </cell>
        </row>
        <row r="68">
          <cell r="C68">
            <v>330</v>
          </cell>
        </row>
        <row r="68">
          <cell r="H68">
            <v>46</v>
          </cell>
          <cell r="I68">
            <v>10186649</v>
          </cell>
        </row>
      </sheetData>
      <sheetData sheetId="4">
        <row r="42">
          <cell r="C42">
            <v>14231</v>
          </cell>
          <cell r="D42">
            <v>10007</v>
          </cell>
          <cell r="E42">
            <v>4185</v>
          </cell>
          <cell r="F42">
            <v>14192</v>
          </cell>
          <cell r="G42">
            <v>514042928.57</v>
          </cell>
          <cell r="H42">
            <v>2</v>
          </cell>
          <cell r="I42">
            <v>28</v>
          </cell>
          <cell r="J42">
            <v>146533</v>
          </cell>
          <cell r="K42">
            <v>9612</v>
          </cell>
          <cell r="L42">
            <v>480673283</v>
          </cell>
        </row>
        <row r="43">
          <cell r="C43">
            <v>334</v>
          </cell>
          <cell r="D43">
            <v>69</v>
          </cell>
          <cell r="E43">
            <v>275</v>
          </cell>
          <cell r="F43">
            <v>344</v>
          </cell>
          <cell r="G43">
            <v>19017127</v>
          </cell>
          <cell r="H43">
            <v>0</v>
          </cell>
          <cell r="I43">
            <v>119</v>
          </cell>
          <cell r="J43">
            <v>0</v>
          </cell>
          <cell r="K43">
            <v>72</v>
          </cell>
          <cell r="L43">
            <v>19682117</v>
          </cell>
        </row>
        <row r="44">
          <cell r="C44">
            <v>14565</v>
          </cell>
          <cell r="D44">
            <v>10076</v>
          </cell>
          <cell r="E44">
            <v>4460</v>
          </cell>
          <cell r="F44">
            <v>14536</v>
          </cell>
          <cell r="G44">
            <v>533060055.57</v>
          </cell>
          <cell r="H44">
            <v>2</v>
          </cell>
          <cell r="I44">
            <v>147</v>
          </cell>
          <cell r="J44">
            <v>146533</v>
          </cell>
          <cell r="K44">
            <v>9684</v>
          </cell>
          <cell r="L44">
            <v>500355400</v>
          </cell>
        </row>
      </sheetData>
      <sheetData sheetId="5">
        <row r="47">
          <cell r="A47" t="str">
            <v>ข้อมูล ณ วันที่ 2 ตุลาคม 2567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4"/>
  <sheetViews>
    <sheetView tabSelected="1" workbookViewId="0">
      <selection activeCell="A2" sqref="A2:L2"/>
    </sheetView>
  </sheetViews>
  <sheetFormatPr defaultColWidth="8.66666666666667" defaultRowHeight="23"/>
  <cols>
    <col min="1" max="1" width="14.1416666666667" style="1" customWidth="1"/>
    <col min="2" max="2" width="20.425" style="1" customWidth="1"/>
    <col min="3" max="3" width="14.5666666666667" style="1" customWidth="1"/>
    <col min="4" max="4" width="15.1416666666667" style="1" customWidth="1"/>
    <col min="5" max="5" width="11.5666666666667" style="1" customWidth="1"/>
    <col min="6" max="6" width="12.425" style="1" customWidth="1"/>
    <col min="7" max="7" width="22.2833333333333" style="2" customWidth="1"/>
    <col min="8" max="9" width="14.8583333333333" style="1" customWidth="1"/>
    <col min="10" max="10" width="30.425" style="3" customWidth="1"/>
    <col min="11" max="11" width="18.2833333333333" style="1" customWidth="1"/>
    <col min="12" max="12" width="35.2833333333333" style="3" customWidth="1"/>
  </cols>
  <sheetData>
    <row r="1" spans="1:12">
      <c r="A1" s="4" t="s">
        <v>0</v>
      </c>
      <c r="B1" s="4"/>
      <c r="C1" s="4"/>
      <c r="D1" s="5"/>
      <c r="E1" s="5"/>
      <c r="F1" s="5"/>
      <c r="G1" s="6"/>
      <c r="H1" s="4"/>
      <c r="I1" s="4"/>
      <c r="J1" s="40"/>
      <c r="K1" s="4"/>
      <c r="L1" s="40"/>
    </row>
    <row r="2" spans="1:12">
      <c r="A2" s="7" t="s">
        <v>1</v>
      </c>
      <c r="B2" s="7"/>
      <c r="C2" s="7"/>
      <c r="D2" s="8"/>
      <c r="E2" s="8"/>
      <c r="F2" s="8"/>
      <c r="G2" s="9"/>
      <c r="H2" s="7"/>
      <c r="I2" s="7"/>
      <c r="J2" s="41"/>
      <c r="K2" s="7"/>
      <c r="L2" s="41"/>
    </row>
    <row r="3" spans="1:12">
      <c r="A3" s="10" t="s">
        <v>2</v>
      </c>
      <c r="B3" s="10"/>
      <c r="C3" s="10"/>
      <c r="D3" s="11"/>
      <c r="E3" s="11"/>
      <c r="F3" s="11"/>
      <c r="G3" s="12"/>
      <c r="H3" s="10"/>
      <c r="I3" s="10"/>
      <c r="J3" s="42"/>
      <c r="K3" s="10"/>
      <c r="L3" s="42"/>
    </row>
    <row r="4" spans="1:12">
      <c r="A4" s="7"/>
      <c r="B4" s="7"/>
      <c r="C4" s="7"/>
      <c r="D4" s="7"/>
      <c r="E4" s="7"/>
      <c r="F4" s="7"/>
      <c r="G4" s="13"/>
      <c r="H4" s="7"/>
      <c r="I4" s="7"/>
      <c r="J4" s="41"/>
      <c r="K4" s="7"/>
      <c r="L4" s="41"/>
    </row>
    <row r="5" spans="1:12">
      <c r="A5" s="14" t="s">
        <v>3</v>
      </c>
      <c r="B5" s="14" t="s">
        <v>4</v>
      </c>
      <c r="C5" s="15" t="s">
        <v>5</v>
      </c>
      <c r="D5" s="16" t="s">
        <v>6</v>
      </c>
      <c r="E5" s="16"/>
      <c r="F5" s="16"/>
      <c r="G5" s="16"/>
      <c r="H5" s="16" t="s">
        <v>7</v>
      </c>
      <c r="I5" s="16"/>
      <c r="J5" s="16"/>
      <c r="K5" s="16" t="s">
        <v>8</v>
      </c>
      <c r="L5" s="16"/>
    </row>
    <row r="6" ht="46" spans="1:12">
      <c r="A6" s="14"/>
      <c r="B6" s="14"/>
      <c r="C6" s="17"/>
      <c r="D6" s="18" t="s">
        <v>9</v>
      </c>
      <c r="E6" s="18" t="s">
        <v>10</v>
      </c>
      <c r="F6" s="18" t="s">
        <v>11</v>
      </c>
      <c r="G6" s="16" t="s">
        <v>12</v>
      </c>
      <c r="H6" s="18" t="s">
        <v>9</v>
      </c>
      <c r="I6" s="18" t="s">
        <v>10</v>
      </c>
      <c r="J6" s="16" t="s">
        <v>12</v>
      </c>
      <c r="K6" s="43" t="s">
        <v>13</v>
      </c>
      <c r="L6" s="16" t="s">
        <v>12</v>
      </c>
    </row>
    <row r="7" spans="1:12">
      <c r="A7" s="19" t="s">
        <v>14</v>
      </c>
      <c r="B7" s="19" t="s">
        <v>15</v>
      </c>
      <c r="C7" s="20">
        <v>78</v>
      </c>
      <c r="D7" s="21">
        <v>0</v>
      </c>
      <c r="E7" s="22">
        <v>0</v>
      </c>
      <c r="F7" s="22">
        <v>0</v>
      </c>
      <c r="G7" s="23">
        <v>0</v>
      </c>
      <c r="H7" s="20">
        <v>0</v>
      </c>
      <c r="I7" s="20">
        <v>0</v>
      </c>
      <c r="J7" s="44">
        <v>0</v>
      </c>
      <c r="K7" s="20">
        <v>0</v>
      </c>
      <c r="L7" s="44">
        <v>0</v>
      </c>
    </row>
    <row r="8" spans="1:12">
      <c r="A8" s="19"/>
      <c r="B8" s="19" t="s">
        <v>16</v>
      </c>
      <c r="C8" s="20">
        <v>83</v>
      </c>
      <c r="D8" s="21">
        <v>0</v>
      </c>
      <c r="E8" s="22">
        <v>0</v>
      </c>
      <c r="F8" s="22">
        <v>0</v>
      </c>
      <c r="G8" s="23">
        <v>0</v>
      </c>
      <c r="H8" s="20">
        <v>0</v>
      </c>
      <c r="I8" s="20">
        <v>0</v>
      </c>
      <c r="J8" s="44">
        <v>0</v>
      </c>
      <c r="K8" s="20">
        <v>0</v>
      </c>
      <c r="L8" s="44">
        <v>0</v>
      </c>
    </row>
    <row r="9" spans="1:12">
      <c r="A9" s="19"/>
      <c r="B9" s="24" t="s">
        <v>11</v>
      </c>
      <c r="C9" s="25">
        <v>161</v>
      </c>
      <c r="D9" s="26">
        <v>0</v>
      </c>
      <c r="E9" s="26">
        <v>0</v>
      </c>
      <c r="F9" s="26">
        <v>0</v>
      </c>
      <c r="G9" s="27">
        <v>0</v>
      </c>
      <c r="H9" s="25">
        <v>0</v>
      </c>
      <c r="I9" s="25">
        <v>0</v>
      </c>
      <c r="J9" s="45">
        <v>0</v>
      </c>
      <c r="K9" s="46">
        <v>0</v>
      </c>
      <c r="L9" s="45">
        <v>0</v>
      </c>
    </row>
    <row r="10" spans="1:12">
      <c r="A10" s="19" t="s">
        <v>17</v>
      </c>
      <c r="B10" s="19" t="s">
        <v>15</v>
      </c>
      <c r="C10" s="20">
        <v>149</v>
      </c>
      <c r="D10" s="21">
        <v>21</v>
      </c>
      <c r="E10" s="22">
        <v>6</v>
      </c>
      <c r="F10" s="22">
        <v>27</v>
      </c>
      <c r="G10" s="23">
        <v>1542082</v>
      </c>
      <c r="H10" s="20">
        <v>0</v>
      </c>
      <c r="I10" s="20">
        <v>2</v>
      </c>
      <c r="J10" s="44">
        <v>100000</v>
      </c>
      <c r="K10" s="20">
        <v>21</v>
      </c>
      <c r="L10" s="44">
        <v>1542082</v>
      </c>
    </row>
    <row r="11" spans="1:12">
      <c r="A11" s="19"/>
      <c r="B11" s="19" t="s">
        <v>16</v>
      </c>
      <c r="C11" s="20">
        <v>294</v>
      </c>
      <c r="D11" s="21">
        <v>32</v>
      </c>
      <c r="E11" s="22">
        <v>9</v>
      </c>
      <c r="F11" s="22">
        <v>41</v>
      </c>
      <c r="G11" s="23">
        <v>11737087</v>
      </c>
      <c r="H11" s="20">
        <v>0</v>
      </c>
      <c r="I11" s="20">
        <v>0</v>
      </c>
      <c r="J11" s="44">
        <v>0</v>
      </c>
      <c r="K11" s="20">
        <v>32</v>
      </c>
      <c r="L11" s="44">
        <v>11737087</v>
      </c>
    </row>
    <row r="12" spans="1:12">
      <c r="A12" s="19"/>
      <c r="B12" s="24" t="s">
        <v>11</v>
      </c>
      <c r="C12" s="25">
        <v>443</v>
      </c>
      <c r="D12" s="26">
        <v>53</v>
      </c>
      <c r="E12" s="26">
        <v>15</v>
      </c>
      <c r="F12" s="26">
        <v>68</v>
      </c>
      <c r="G12" s="27">
        <v>13279169</v>
      </c>
      <c r="H12" s="25">
        <v>0</v>
      </c>
      <c r="I12" s="25">
        <v>2</v>
      </c>
      <c r="J12" s="45">
        <v>100000</v>
      </c>
      <c r="K12" s="47">
        <v>53</v>
      </c>
      <c r="L12" s="45">
        <v>13279169</v>
      </c>
    </row>
    <row r="13" spans="1:12">
      <c r="A13" s="19" t="s">
        <v>18</v>
      </c>
      <c r="B13" s="19" t="s">
        <v>15</v>
      </c>
      <c r="C13" s="20">
        <v>1378</v>
      </c>
      <c r="D13" s="21">
        <v>270</v>
      </c>
      <c r="E13" s="22">
        <v>47</v>
      </c>
      <c r="F13" s="22">
        <v>317</v>
      </c>
      <c r="G13" s="23">
        <v>19627988</v>
      </c>
      <c r="H13" s="20">
        <v>3</v>
      </c>
      <c r="I13" s="20">
        <v>2</v>
      </c>
      <c r="J13" s="44">
        <v>70000</v>
      </c>
      <c r="K13" s="20">
        <v>229</v>
      </c>
      <c r="L13" s="44">
        <v>16730082</v>
      </c>
    </row>
    <row r="14" spans="1:12">
      <c r="A14" s="19"/>
      <c r="B14" s="19" t="s">
        <v>16</v>
      </c>
      <c r="C14" s="20">
        <v>584</v>
      </c>
      <c r="D14" s="21">
        <v>279</v>
      </c>
      <c r="E14" s="22">
        <v>106</v>
      </c>
      <c r="F14" s="22">
        <v>385</v>
      </c>
      <c r="G14" s="23">
        <v>77016826</v>
      </c>
      <c r="H14" s="20">
        <v>8</v>
      </c>
      <c r="I14" s="20">
        <v>0</v>
      </c>
      <c r="J14" s="44">
        <v>0</v>
      </c>
      <c r="K14" s="20">
        <v>250</v>
      </c>
      <c r="L14" s="44">
        <v>69990749</v>
      </c>
    </row>
    <row r="15" spans="1:12">
      <c r="A15" s="19"/>
      <c r="B15" s="24" t="s">
        <v>11</v>
      </c>
      <c r="C15" s="25">
        <v>1962</v>
      </c>
      <c r="D15" s="26">
        <v>549</v>
      </c>
      <c r="E15" s="26">
        <v>153</v>
      </c>
      <c r="F15" s="26">
        <v>702</v>
      </c>
      <c r="G15" s="27">
        <v>96644814</v>
      </c>
      <c r="H15" s="25">
        <v>11</v>
      </c>
      <c r="I15" s="25">
        <v>2</v>
      </c>
      <c r="J15" s="45">
        <v>70000</v>
      </c>
      <c r="K15" s="47">
        <v>479</v>
      </c>
      <c r="L15" s="48">
        <f>SUM(L13:L14)</f>
        <v>86720831</v>
      </c>
    </row>
    <row r="16" spans="1:12">
      <c r="A16" s="19" t="s">
        <v>19</v>
      </c>
      <c r="B16" s="19" t="s">
        <v>15</v>
      </c>
      <c r="C16" s="20">
        <v>3137</v>
      </c>
      <c r="D16" s="21">
        <v>1543</v>
      </c>
      <c r="E16" s="22">
        <v>252</v>
      </c>
      <c r="F16" s="22">
        <v>1795</v>
      </c>
      <c r="G16" s="23">
        <v>85159128.36</v>
      </c>
      <c r="H16" s="20">
        <v>0</v>
      </c>
      <c r="I16" s="20">
        <v>0</v>
      </c>
      <c r="J16" s="44">
        <v>0</v>
      </c>
      <c r="K16" s="20">
        <v>825</v>
      </c>
      <c r="L16" s="44">
        <v>54816816.33</v>
      </c>
    </row>
    <row r="17" spans="1:12">
      <c r="A17" s="19"/>
      <c r="B17" s="19" t="s">
        <v>16</v>
      </c>
      <c r="C17" s="20">
        <v>608</v>
      </c>
      <c r="D17" s="21">
        <v>202</v>
      </c>
      <c r="E17" s="22">
        <v>120</v>
      </c>
      <c r="F17" s="22">
        <v>322</v>
      </c>
      <c r="G17" s="23">
        <v>57793020.36</v>
      </c>
      <c r="H17" s="20">
        <v>1</v>
      </c>
      <c r="I17" s="20">
        <v>0</v>
      </c>
      <c r="J17" s="44">
        <v>0</v>
      </c>
      <c r="K17" s="20">
        <v>92</v>
      </c>
      <c r="L17" s="44">
        <v>22733183.67</v>
      </c>
    </row>
    <row r="18" spans="1:12">
      <c r="A18" s="19"/>
      <c r="B18" s="24" t="s">
        <v>11</v>
      </c>
      <c r="C18" s="25">
        <v>3745</v>
      </c>
      <c r="D18" s="26">
        <v>1745</v>
      </c>
      <c r="E18" s="26">
        <v>372</v>
      </c>
      <c r="F18" s="26">
        <v>2117</v>
      </c>
      <c r="G18" s="27">
        <v>142952148.72</v>
      </c>
      <c r="H18" s="25">
        <v>1</v>
      </c>
      <c r="I18" s="25">
        <v>0</v>
      </c>
      <c r="J18" s="45">
        <v>0</v>
      </c>
      <c r="K18" s="47">
        <v>917</v>
      </c>
      <c r="L18" s="45">
        <v>77550000</v>
      </c>
    </row>
    <row r="19" spans="1:12">
      <c r="A19" s="19" t="s">
        <v>20</v>
      </c>
      <c r="B19" s="19" t="s">
        <v>15</v>
      </c>
      <c r="C19" s="20">
        <v>4386</v>
      </c>
      <c r="D19" s="21">
        <v>2543</v>
      </c>
      <c r="E19" s="22">
        <v>557</v>
      </c>
      <c r="F19" s="22">
        <v>3100</v>
      </c>
      <c r="G19" s="23">
        <v>164273040.12</v>
      </c>
      <c r="H19" s="20">
        <v>2</v>
      </c>
      <c r="I19" s="20">
        <v>0</v>
      </c>
      <c r="J19" s="44">
        <v>0</v>
      </c>
      <c r="K19" s="20">
        <v>1257</v>
      </c>
      <c r="L19" s="44">
        <v>82517799.36</v>
      </c>
    </row>
    <row r="20" spans="1:12">
      <c r="A20" s="19"/>
      <c r="B20" s="19" t="s">
        <v>16</v>
      </c>
      <c r="C20" s="20">
        <v>642</v>
      </c>
      <c r="D20" s="21">
        <v>347</v>
      </c>
      <c r="E20" s="22">
        <v>372</v>
      </c>
      <c r="F20" s="22">
        <v>719</v>
      </c>
      <c r="G20" s="23">
        <v>85695631.61</v>
      </c>
      <c r="H20" s="20">
        <v>7</v>
      </c>
      <c r="I20" s="20">
        <v>0</v>
      </c>
      <c r="J20" s="44">
        <v>0</v>
      </c>
      <c r="K20" s="20">
        <v>240</v>
      </c>
      <c r="L20" s="44">
        <v>72085200.64</v>
      </c>
    </row>
    <row r="21" spans="1:12">
      <c r="A21" s="19"/>
      <c r="B21" s="24" t="s">
        <v>11</v>
      </c>
      <c r="C21" s="25">
        <v>5028</v>
      </c>
      <c r="D21" s="26">
        <v>2890</v>
      </c>
      <c r="E21" s="26">
        <v>929</v>
      </c>
      <c r="F21" s="26">
        <v>3819</v>
      </c>
      <c r="G21" s="27">
        <v>249968671.73</v>
      </c>
      <c r="H21" s="25">
        <v>9</v>
      </c>
      <c r="I21" s="25">
        <v>0</v>
      </c>
      <c r="J21" s="45">
        <v>0</v>
      </c>
      <c r="K21" s="47">
        <v>1497</v>
      </c>
      <c r="L21" s="45">
        <v>154603000</v>
      </c>
    </row>
    <row r="22" spans="1:12">
      <c r="A22" s="19" t="s">
        <v>21</v>
      </c>
      <c r="B22" s="19" t="s">
        <v>15</v>
      </c>
      <c r="C22" s="22">
        <v>5826</v>
      </c>
      <c r="D22" s="21">
        <v>3193</v>
      </c>
      <c r="E22" s="22">
        <v>1368</v>
      </c>
      <c r="F22" s="22">
        <v>4561</v>
      </c>
      <c r="G22" s="23">
        <v>185474003.18</v>
      </c>
      <c r="H22" s="22">
        <v>8</v>
      </c>
      <c r="I22" s="22">
        <v>8</v>
      </c>
      <c r="J22" s="23">
        <v>265000</v>
      </c>
      <c r="K22" s="22">
        <v>3694</v>
      </c>
      <c r="L22" s="23">
        <v>235151763.93</v>
      </c>
    </row>
    <row r="23" spans="1:12">
      <c r="A23" s="19"/>
      <c r="B23" s="19" t="s">
        <v>16</v>
      </c>
      <c r="C23" s="22">
        <v>672</v>
      </c>
      <c r="D23" s="21">
        <v>248</v>
      </c>
      <c r="E23" s="22">
        <v>425</v>
      </c>
      <c r="F23" s="22">
        <v>673</v>
      </c>
      <c r="G23" s="23">
        <v>56703564.52</v>
      </c>
      <c r="H23" s="22">
        <v>9</v>
      </c>
      <c r="I23" s="22">
        <v>0</v>
      </c>
      <c r="J23" s="23">
        <v>0</v>
      </c>
      <c r="K23" s="22">
        <v>380</v>
      </c>
      <c r="L23" s="23">
        <v>90278314.36</v>
      </c>
    </row>
    <row r="24" spans="1:12">
      <c r="A24" s="19"/>
      <c r="B24" s="19" t="s">
        <v>11</v>
      </c>
      <c r="C24" s="21">
        <v>6498</v>
      </c>
      <c r="D24" s="21">
        <v>3441</v>
      </c>
      <c r="E24" s="21">
        <v>1793</v>
      </c>
      <c r="F24" s="21">
        <v>5234</v>
      </c>
      <c r="G24" s="28">
        <v>242177567.7</v>
      </c>
      <c r="H24" s="21">
        <v>17</v>
      </c>
      <c r="I24" s="21">
        <v>8</v>
      </c>
      <c r="J24" s="28">
        <v>265000</v>
      </c>
      <c r="K24" s="49">
        <v>4074</v>
      </c>
      <c r="L24" s="28">
        <v>325430078.29</v>
      </c>
    </row>
    <row r="25" spans="1:12">
      <c r="A25" s="19" t="s">
        <v>22</v>
      </c>
      <c r="B25" s="19" t="s">
        <v>15</v>
      </c>
      <c r="C25" s="20">
        <v>5324</v>
      </c>
      <c r="D25" s="21">
        <v>3640</v>
      </c>
      <c r="E25" s="22">
        <v>3242</v>
      </c>
      <c r="F25" s="22">
        <v>6882</v>
      </c>
      <c r="G25" s="23">
        <v>206950816</v>
      </c>
      <c r="H25" s="20">
        <v>3</v>
      </c>
      <c r="I25" s="20">
        <v>2</v>
      </c>
      <c r="J25" s="44">
        <v>125000</v>
      </c>
      <c r="K25" s="20">
        <v>3170</v>
      </c>
      <c r="L25" s="44">
        <v>188154435.41</v>
      </c>
    </row>
    <row r="26" spans="1:12">
      <c r="A26" s="19"/>
      <c r="B26" s="19" t="s">
        <v>16</v>
      </c>
      <c r="C26" s="20">
        <v>669</v>
      </c>
      <c r="D26" s="21">
        <v>218</v>
      </c>
      <c r="E26" s="22">
        <v>701</v>
      </c>
      <c r="F26" s="22">
        <v>919</v>
      </c>
      <c r="G26" s="23">
        <v>43454177</v>
      </c>
      <c r="H26" s="20">
        <v>37</v>
      </c>
      <c r="I26" s="20">
        <v>2</v>
      </c>
      <c r="J26" s="44">
        <v>429600</v>
      </c>
      <c r="K26" s="20">
        <v>207</v>
      </c>
      <c r="L26" s="44">
        <v>41349466</v>
      </c>
    </row>
    <row r="27" spans="1:12">
      <c r="A27" s="19"/>
      <c r="B27" s="24" t="s">
        <v>11</v>
      </c>
      <c r="C27" s="25">
        <v>5993</v>
      </c>
      <c r="D27" s="26">
        <v>3858</v>
      </c>
      <c r="E27" s="26">
        <v>3943</v>
      </c>
      <c r="F27" s="26">
        <v>7801</v>
      </c>
      <c r="G27" s="27">
        <v>250404993</v>
      </c>
      <c r="H27" s="25">
        <v>40</v>
      </c>
      <c r="I27" s="25">
        <v>4</v>
      </c>
      <c r="J27" s="45">
        <v>554600</v>
      </c>
      <c r="K27" s="47">
        <v>3377</v>
      </c>
      <c r="L27" s="45">
        <v>229503901.41</v>
      </c>
    </row>
    <row r="28" spans="1:12">
      <c r="A28" s="19" t="s">
        <v>23</v>
      </c>
      <c r="B28" s="19" t="s">
        <v>15</v>
      </c>
      <c r="C28" s="20">
        <v>5327</v>
      </c>
      <c r="D28" s="21">
        <v>3519</v>
      </c>
      <c r="E28" s="22">
        <v>2891</v>
      </c>
      <c r="F28" s="22">
        <v>6410</v>
      </c>
      <c r="G28" s="23">
        <v>204217168.61</v>
      </c>
      <c r="H28" s="20">
        <v>18</v>
      </c>
      <c r="I28" s="20">
        <v>19</v>
      </c>
      <c r="J28" s="44">
        <v>731950</v>
      </c>
      <c r="K28" s="20">
        <v>3581</v>
      </c>
      <c r="L28" s="44">
        <v>201451230</v>
      </c>
    </row>
    <row r="29" spans="1:12">
      <c r="A29" s="19"/>
      <c r="B29" s="19" t="s">
        <v>16</v>
      </c>
      <c r="C29" s="20">
        <v>691</v>
      </c>
      <c r="D29" s="21">
        <v>107</v>
      </c>
      <c r="E29" s="22">
        <v>654</v>
      </c>
      <c r="F29" s="22">
        <v>761</v>
      </c>
      <c r="G29" s="23">
        <v>18993173</v>
      </c>
      <c r="H29" s="20">
        <v>28</v>
      </c>
      <c r="I29" s="20">
        <v>0</v>
      </c>
      <c r="J29" s="44">
        <v>0</v>
      </c>
      <c r="K29" s="20">
        <v>149</v>
      </c>
      <c r="L29" s="44">
        <v>32190105</v>
      </c>
    </row>
    <row r="30" spans="1:12">
      <c r="A30" s="19"/>
      <c r="B30" s="24" t="s">
        <v>11</v>
      </c>
      <c r="C30" s="25">
        <v>6018</v>
      </c>
      <c r="D30" s="26">
        <v>3626</v>
      </c>
      <c r="E30" s="26">
        <v>3545</v>
      </c>
      <c r="F30" s="26">
        <v>7171</v>
      </c>
      <c r="G30" s="27">
        <v>223210341.61</v>
      </c>
      <c r="H30" s="25">
        <v>46</v>
      </c>
      <c r="I30" s="25">
        <v>19</v>
      </c>
      <c r="J30" s="45">
        <v>731950</v>
      </c>
      <c r="K30" s="47">
        <v>3730</v>
      </c>
      <c r="L30" s="45">
        <v>233641335</v>
      </c>
    </row>
    <row r="31" spans="1:12">
      <c r="A31" s="19" t="s">
        <v>24</v>
      </c>
      <c r="B31" s="19" t="s">
        <v>15</v>
      </c>
      <c r="C31" s="20">
        <v>8605</v>
      </c>
      <c r="D31" s="21">
        <v>3426</v>
      </c>
      <c r="E31" s="22">
        <v>1964</v>
      </c>
      <c r="F31" s="22">
        <v>5390</v>
      </c>
      <c r="G31" s="23">
        <v>195936471.2</v>
      </c>
      <c r="H31" s="20">
        <v>14</v>
      </c>
      <c r="I31" s="20">
        <v>60</v>
      </c>
      <c r="J31" s="44">
        <v>2440839.46</v>
      </c>
      <c r="K31" s="20">
        <v>3652</v>
      </c>
      <c r="L31" s="44">
        <v>221635441.5</v>
      </c>
    </row>
    <row r="32" spans="1:12">
      <c r="A32" s="19"/>
      <c r="B32" s="19" t="s">
        <v>16</v>
      </c>
      <c r="C32" s="20">
        <v>940</v>
      </c>
      <c r="D32" s="21">
        <v>151</v>
      </c>
      <c r="E32" s="22">
        <v>597</v>
      </c>
      <c r="F32" s="22">
        <v>748</v>
      </c>
      <c r="G32" s="23">
        <v>19494757</v>
      </c>
      <c r="H32" s="20">
        <v>19</v>
      </c>
      <c r="I32" s="20">
        <v>0</v>
      </c>
      <c r="J32" s="44">
        <v>0</v>
      </c>
      <c r="K32" s="20">
        <v>166</v>
      </c>
      <c r="L32" s="44">
        <v>24546800</v>
      </c>
    </row>
    <row r="33" spans="1:12">
      <c r="A33" s="19"/>
      <c r="B33" s="24" t="s">
        <v>11</v>
      </c>
      <c r="C33" s="25">
        <v>9545</v>
      </c>
      <c r="D33" s="26">
        <v>3577</v>
      </c>
      <c r="E33" s="26">
        <v>2561</v>
      </c>
      <c r="F33" s="26">
        <v>6138</v>
      </c>
      <c r="G33" s="27">
        <v>215431228.2</v>
      </c>
      <c r="H33" s="25">
        <v>33</v>
      </c>
      <c r="I33" s="25">
        <v>60</v>
      </c>
      <c r="J33" s="45">
        <v>2440839.46</v>
      </c>
      <c r="K33" s="47">
        <v>3818</v>
      </c>
      <c r="L33" s="45">
        <v>246182241.5</v>
      </c>
    </row>
    <row r="34" spans="1:12">
      <c r="A34" s="19" t="s">
        <v>25</v>
      </c>
      <c r="B34" s="19" t="s">
        <v>15</v>
      </c>
      <c r="C34" s="20">
        <v>5821</v>
      </c>
      <c r="D34" s="21">
        <v>3777</v>
      </c>
      <c r="E34" s="22">
        <v>1697</v>
      </c>
      <c r="F34" s="22">
        <v>5474</v>
      </c>
      <c r="G34" s="29">
        <v>219468024.84</v>
      </c>
      <c r="H34" s="20">
        <v>24</v>
      </c>
      <c r="I34" s="20">
        <v>102</v>
      </c>
      <c r="J34" s="50">
        <v>4479804</v>
      </c>
      <c r="K34" s="20">
        <v>3380</v>
      </c>
      <c r="L34" s="50">
        <v>201870082.34</v>
      </c>
    </row>
    <row r="35" spans="1:12">
      <c r="A35" s="19"/>
      <c r="B35" s="19" t="s">
        <v>16</v>
      </c>
      <c r="C35" s="20">
        <v>780</v>
      </c>
      <c r="D35" s="21">
        <v>177</v>
      </c>
      <c r="E35" s="22">
        <v>745</v>
      </c>
      <c r="F35" s="22">
        <v>922</v>
      </c>
      <c r="G35" s="29">
        <v>30748661.58</v>
      </c>
      <c r="H35" s="20">
        <v>24</v>
      </c>
      <c r="I35" s="20">
        <v>2</v>
      </c>
      <c r="J35" s="50">
        <v>99000</v>
      </c>
      <c r="K35" s="20">
        <v>159</v>
      </c>
      <c r="L35" s="50">
        <v>26662351.43</v>
      </c>
    </row>
    <row r="36" spans="1:12">
      <c r="A36" s="19"/>
      <c r="B36" s="24" t="s">
        <v>11</v>
      </c>
      <c r="C36" s="25">
        <v>6601</v>
      </c>
      <c r="D36" s="26">
        <v>3954</v>
      </c>
      <c r="E36" s="26">
        <v>2442</v>
      </c>
      <c r="F36" s="26">
        <v>6396</v>
      </c>
      <c r="G36" s="27">
        <v>250216686.42</v>
      </c>
      <c r="H36" s="25">
        <v>48</v>
      </c>
      <c r="I36" s="25">
        <v>104</v>
      </c>
      <c r="J36" s="45">
        <v>4578804</v>
      </c>
      <c r="K36" s="47">
        <v>3539</v>
      </c>
      <c r="L36" s="45">
        <v>228532433.77</v>
      </c>
    </row>
    <row r="37" spans="1:12">
      <c r="A37" s="19" t="s">
        <v>26</v>
      </c>
      <c r="B37" s="19" t="s">
        <v>15</v>
      </c>
      <c r="C37" s="20">
        <v>6397</v>
      </c>
      <c r="D37" s="21">
        <v>3672</v>
      </c>
      <c r="E37" s="22">
        <v>2262</v>
      </c>
      <c r="F37" s="22">
        <v>5934</v>
      </c>
      <c r="G37" s="29">
        <v>209931353.99</v>
      </c>
      <c r="H37" s="20">
        <v>19</v>
      </c>
      <c r="I37" s="20">
        <v>38</v>
      </c>
      <c r="J37" s="50">
        <v>1550604.6</v>
      </c>
      <c r="K37" s="20">
        <v>3213</v>
      </c>
      <c r="L37" s="50">
        <v>192347250.28</v>
      </c>
    </row>
    <row r="38" spans="1:12">
      <c r="A38" s="19"/>
      <c r="B38" s="19" t="s">
        <v>16</v>
      </c>
      <c r="C38" s="20">
        <v>745</v>
      </c>
      <c r="D38" s="21">
        <v>68</v>
      </c>
      <c r="E38" s="22">
        <v>580</v>
      </c>
      <c r="F38" s="22">
        <v>648</v>
      </c>
      <c r="G38" s="29">
        <v>11829834</v>
      </c>
      <c r="H38" s="20">
        <v>14</v>
      </c>
      <c r="I38" s="20">
        <v>0</v>
      </c>
      <c r="J38" s="50">
        <v>0</v>
      </c>
      <c r="K38" s="20">
        <v>84</v>
      </c>
      <c r="L38" s="50">
        <v>13957448.15</v>
      </c>
    </row>
    <row r="39" spans="1:12">
      <c r="A39" s="19"/>
      <c r="B39" s="24" t="s">
        <v>11</v>
      </c>
      <c r="C39" s="25">
        <v>7142</v>
      </c>
      <c r="D39" s="26">
        <v>3740</v>
      </c>
      <c r="E39" s="26">
        <v>2842</v>
      </c>
      <c r="F39" s="26">
        <v>6582</v>
      </c>
      <c r="G39" s="27">
        <v>221761187.99</v>
      </c>
      <c r="H39" s="25">
        <v>33</v>
      </c>
      <c r="I39" s="25">
        <v>38</v>
      </c>
      <c r="J39" s="45">
        <v>1550604.6</v>
      </c>
      <c r="K39" s="47">
        <v>3297</v>
      </c>
      <c r="L39" s="45">
        <v>206304698.43</v>
      </c>
    </row>
    <row r="40" spans="1:12">
      <c r="A40" s="19" t="s">
        <v>27</v>
      </c>
      <c r="B40" s="19" t="s">
        <v>15</v>
      </c>
      <c r="C40" s="20">
        <v>10315</v>
      </c>
      <c r="D40" s="21">
        <v>4816</v>
      </c>
      <c r="E40" s="22">
        <v>1927</v>
      </c>
      <c r="F40" s="22">
        <v>6743</v>
      </c>
      <c r="G40" s="29">
        <v>256032806.41</v>
      </c>
      <c r="H40" s="20">
        <v>10</v>
      </c>
      <c r="I40" s="20">
        <v>32</v>
      </c>
      <c r="J40" s="50">
        <v>1635575</v>
      </c>
      <c r="K40" s="20">
        <v>4430</v>
      </c>
      <c r="L40" s="50">
        <v>246534205.45</v>
      </c>
    </row>
    <row r="41" spans="1:12">
      <c r="A41" s="19"/>
      <c r="B41" s="19" t="s">
        <v>16</v>
      </c>
      <c r="C41" s="20">
        <v>857</v>
      </c>
      <c r="D41" s="21">
        <v>99</v>
      </c>
      <c r="E41" s="22">
        <v>543</v>
      </c>
      <c r="F41" s="22">
        <v>642</v>
      </c>
      <c r="G41" s="29">
        <v>18346533</v>
      </c>
      <c r="H41" s="20">
        <v>10</v>
      </c>
      <c r="I41" s="20">
        <v>0</v>
      </c>
      <c r="J41" s="50">
        <v>0</v>
      </c>
      <c r="K41" s="20">
        <v>107</v>
      </c>
      <c r="L41" s="50">
        <v>21111834</v>
      </c>
    </row>
    <row r="42" spans="1:12">
      <c r="A42" s="19"/>
      <c r="B42" s="24" t="s">
        <v>11</v>
      </c>
      <c r="C42" s="25">
        <v>11172</v>
      </c>
      <c r="D42" s="26">
        <v>4915</v>
      </c>
      <c r="E42" s="26">
        <v>2470</v>
      </c>
      <c r="F42" s="26">
        <v>7385</v>
      </c>
      <c r="G42" s="27">
        <v>274379339.41</v>
      </c>
      <c r="H42" s="25">
        <v>20</v>
      </c>
      <c r="I42" s="25">
        <v>32</v>
      </c>
      <c r="J42" s="45">
        <v>1635575</v>
      </c>
      <c r="K42" s="47">
        <v>4537</v>
      </c>
      <c r="L42" s="45">
        <v>267646039.45</v>
      </c>
    </row>
    <row r="43" spans="1:12">
      <c r="A43" s="19" t="s">
        <v>28</v>
      </c>
      <c r="B43" s="19" t="s">
        <v>15</v>
      </c>
      <c r="C43" s="20">
        <v>14053</v>
      </c>
      <c r="D43" s="21">
        <v>7767</v>
      </c>
      <c r="E43" s="22">
        <v>3777</v>
      </c>
      <c r="F43" s="22">
        <v>11544</v>
      </c>
      <c r="G43" s="29">
        <v>410626909.32</v>
      </c>
      <c r="H43" s="20">
        <v>6</v>
      </c>
      <c r="I43" s="20">
        <v>17</v>
      </c>
      <c r="J43" s="50">
        <v>617887</v>
      </c>
      <c r="K43" s="20">
        <v>6064</v>
      </c>
      <c r="L43" s="50">
        <v>338635708.36</v>
      </c>
    </row>
    <row r="44" spans="1:12">
      <c r="A44" s="19"/>
      <c r="B44" s="19" t="s">
        <v>16</v>
      </c>
      <c r="C44" s="20">
        <v>762</v>
      </c>
      <c r="D44" s="21">
        <v>117</v>
      </c>
      <c r="E44" s="22">
        <v>458</v>
      </c>
      <c r="F44" s="22">
        <v>575</v>
      </c>
      <c r="G44" s="29">
        <v>21696687</v>
      </c>
      <c r="H44" s="20">
        <v>6</v>
      </c>
      <c r="I44" s="20">
        <v>0</v>
      </c>
      <c r="J44" s="50">
        <v>0</v>
      </c>
      <c r="K44" s="20">
        <v>117</v>
      </c>
      <c r="L44" s="50">
        <v>22352105</v>
      </c>
    </row>
    <row r="45" spans="1:12">
      <c r="A45" s="19"/>
      <c r="B45" s="24" t="s">
        <v>11</v>
      </c>
      <c r="C45" s="25">
        <v>14815</v>
      </c>
      <c r="D45" s="26">
        <v>7884</v>
      </c>
      <c r="E45" s="26">
        <v>4235</v>
      </c>
      <c r="F45" s="26">
        <v>12119</v>
      </c>
      <c r="G45" s="27">
        <v>432323596.32</v>
      </c>
      <c r="H45" s="25">
        <v>12</v>
      </c>
      <c r="I45" s="25">
        <v>17</v>
      </c>
      <c r="J45" s="45">
        <v>617887</v>
      </c>
      <c r="K45" s="47">
        <v>6181</v>
      </c>
      <c r="L45" s="45">
        <v>360987813.36</v>
      </c>
    </row>
    <row r="46" spans="1:12">
      <c r="A46" s="19" t="s">
        <v>29</v>
      </c>
      <c r="B46" s="19" t="s">
        <v>15</v>
      </c>
      <c r="C46" s="20">
        <v>16572</v>
      </c>
      <c r="D46" s="21">
        <v>13043</v>
      </c>
      <c r="E46" s="22">
        <v>6285</v>
      </c>
      <c r="F46" s="22">
        <v>19328</v>
      </c>
      <c r="G46" s="29">
        <v>629541256.11</v>
      </c>
      <c r="H46" s="20">
        <v>8</v>
      </c>
      <c r="I46" s="20">
        <v>26</v>
      </c>
      <c r="J46" s="50">
        <v>1194826</v>
      </c>
      <c r="K46" s="51">
        <v>8233</v>
      </c>
      <c r="L46" s="52">
        <v>433929223.18</v>
      </c>
    </row>
    <row r="47" spans="1:12">
      <c r="A47" s="19"/>
      <c r="B47" s="19" t="s">
        <v>16</v>
      </c>
      <c r="C47" s="20">
        <v>749</v>
      </c>
      <c r="D47" s="21">
        <v>118</v>
      </c>
      <c r="E47" s="22">
        <v>936</v>
      </c>
      <c r="F47" s="22">
        <v>1054</v>
      </c>
      <c r="G47" s="29">
        <v>22956641</v>
      </c>
      <c r="H47" s="20">
        <v>8</v>
      </c>
      <c r="I47" s="20">
        <v>0</v>
      </c>
      <c r="J47" s="50">
        <v>0</v>
      </c>
      <c r="K47" s="20">
        <v>97</v>
      </c>
      <c r="L47" s="50">
        <v>17944449.46</v>
      </c>
    </row>
    <row r="48" spans="1:12">
      <c r="A48" s="19"/>
      <c r="B48" s="24" t="s">
        <v>11</v>
      </c>
      <c r="C48" s="25">
        <v>17321</v>
      </c>
      <c r="D48" s="26">
        <v>13161</v>
      </c>
      <c r="E48" s="26">
        <v>7221</v>
      </c>
      <c r="F48" s="26">
        <v>20382</v>
      </c>
      <c r="G48" s="30">
        <v>652497897.11</v>
      </c>
      <c r="H48" s="25">
        <v>16</v>
      </c>
      <c r="I48" s="25">
        <v>26</v>
      </c>
      <c r="J48" s="53">
        <v>1194826</v>
      </c>
      <c r="K48" s="47">
        <v>8330</v>
      </c>
      <c r="L48" s="45">
        <v>451873672.64</v>
      </c>
    </row>
    <row r="49" spans="1:12">
      <c r="A49" s="19" t="s">
        <v>30</v>
      </c>
      <c r="B49" s="19" t="s">
        <v>15</v>
      </c>
      <c r="C49" s="20">
        <v>14672</v>
      </c>
      <c r="D49" s="21">
        <v>10342</v>
      </c>
      <c r="E49" s="22">
        <v>5757</v>
      </c>
      <c r="F49" s="22">
        <v>16099</v>
      </c>
      <c r="G49" s="29">
        <v>451342778.41</v>
      </c>
      <c r="H49" s="20">
        <v>119</v>
      </c>
      <c r="I49" s="20">
        <v>45</v>
      </c>
      <c r="J49" s="50">
        <v>1134205</v>
      </c>
      <c r="K49" s="51">
        <v>12835</v>
      </c>
      <c r="L49" s="52">
        <v>585716839.46</v>
      </c>
    </row>
    <row r="50" spans="1:12">
      <c r="A50" s="19"/>
      <c r="B50" s="19" t="s">
        <v>16</v>
      </c>
      <c r="C50" s="20">
        <v>724</v>
      </c>
      <c r="D50" s="21">
        <v>60</v>
      </c>
      <c r="E50" s="22">
        <v>787</v>
      </c>
      <c r="F50" s="22">
        <v>847</v>
      </c>
      <c r="G50" s="29">
        <v>10324683</v>
      </c>
      <c r="H50" s="20">
        <v>2</v>
      </c>
      <c r="I50" s="20">
        <v>0</v>
      </c>
      <c r="J50" s="50">
        <v>0</v>
      </c>
      <c r="K50" s="20">
        <v>91</v>
      </c>
      <c r="L50" s="50">
        <v>17483160.54</v>
      </c>
    </row>
    <row r="51" spans="1:12">
      <c r="A51" s="19"/>
      <c r="B51" s="24" t="s">
        <v>11</v>
      </c>
      <c r="C51" s="25">
        <v>15396</v>
      </c>
      <c r="D51" s="26">
        <v>10402</v>
      </c>
      <c r="E51" s="26">
        <v>6544</v>
      </c>
      <c r="F51" s="26">
        <v>16946</v>
      </c>
      <c r="G51" s="27">
        <v>461667461.41</v>
      </c>
      <c r="H51" s="31">
        <v>121</v>
      </c>
      <c r="I51" s="31">
        <v>45</v>
      </c>
      <c r="J51" s="54">
        <v>1134205</v>
      </c>
      <c r="K51" s="47">
        <v>12926</v>
      </c>
      <c r="L51" s="45">
        <v>603200000</v>
      </c>
    </row>
    <row r="52" spans="1:12">
      <c r="A52" s="19" t="s">
        <v>31</v>
      </c>
      <c r="B52" s="19" t="s">
        <v>15</v>
      </c>
      <c r="C52" s="20">
        <v>14289</v>
      </c>
      <c r="D52" s="21">
        <v>9126</v>
      </c>
      <c r="E52" s="22">
        <v>4641</v>
      </c>
      <c r="F52" s="22">
        <v>13767</v>
      </c>
      <c r="G52" s="29">
        <v>483634899.81</v>
      </c>
      <c r="H52" s="20">
        <v>98</v>
      </c>
      <c r="I52" s="20">
        <v>17</v>
      </c>
      <c r="J52" s="50">
        <v>455640</v>
      </c>
      <c r="K52" s="20">
        <v>11663</v>
      </c>
      <c r="L52" s="50">
        <v>590018011</v>
      </c>
    </row>
    <row r="53" spans="1:12">
      <c r="A53" s="19"/>
      <c r="B53" s="19" t="s">
        <v>16</v>
      </c>
      <c r="C53" s="20">
        <v>681</v>
      </c>
      <c r="D53" s="21">
        <v>64</v>
      </c>
      <c r="E53" s="22">
        <v>649</v>
      </c>
      <c r="F53" s="22">
        <v>713</v>
      </c>
      <c r="G53" s="29">
        <v>10710490</v>
      </c>
      <c r="H53" s="20">
        <v>40</v>
      </c>
      <c r="I53" s="20">
        <v>1</v>
      </c>
      <c r="J53" s="50">
        <v>3870</v>
      </c>
      <c r="K53" s="20">
        <v>70</v>
      </c>
      <c r="L53" s="50">
        <v>10731989</v>
      </c>
    </row>
    <row r="54" spans="1:12">
      <c r="A54" s="19"/>
      <c r="B54" s="24" t="s">
        <v>11</v>
      </c>
      <c r="C54" s="25">
        <v>14970</v>
      </c>
      <c r="D54" s="26">
        <v>9190</v>
      </c>
      <c r="E54" s="26">
        <v>5290</v>
      </c>
      <c r="F54" s="26">
        <v>14480</v>
      </c>
      <c r="G54" s="27">
        <v>494345389.81</v>
      </c>
      <c r="H54" s="31">
        <v>138</v>
      </c>
      <c r="I54" s="31">
        <v>18</v>
      </c>
      <c r="J54" s="54">
        <v>459510</v>
      </c>
      <c r="K54" s="47">
        <v>11733</v>
      </c>
      <c r="L54" s="45">
        <v>600750000</v>
      </c>
    </row>
    <row r="55" spans="1:12">
      <c r="A55" s="19" t="s">
        <v>32</v>
      </c>
      <c r="B55" s="19" t="s">
        <v>15</v>
      </c>
      <c r="C55" s="32">
        <v>14054</v>
      </c>
      <c r="D55" s="33">
        <v>11096</v>
      </c>
      <c r="E55" s="33">
        <v>6265</v>
      </c>
      <c r="F55" s="34">
        <v>17361</v>
      </c>
      <c r="G55" s="35">
        <v>547262556.86</v>
      </c>
      <c r="H55" s="32">
        <v>10</v>
      </c>
      <c r="I55" s="32">
        <v>49</v>
      </c>
      <c r="J55" s="55">
        <v>204736</v>
      </c>
      <c r="K55" s="32">
        <v>9934</v>
      </c>
      <c r="L55" s="55">
        <v>501620876</v>
      </c>
    </row>
    <row r="56" spans="1:12">
      <c r="A56" s="19"/>
      <c r="B56" s="19" t="s">
        <v>16</v>
      </c>
      <c r="C56" s="32">
        <v>566</v>
      </c>
      <c r="D56" s="33">
        <v>76</v>
      </c>
      <c r="E56" s="33">
        <v>515</v>
      </c>
      <c r="F56" s="34">
        <v>591</v>
      </c>
      <c r="G56" s="35">
        <v>12545177</v>
      </c>
      <c r="H56" s="32">
        <v>2</v>
      </c>
      <c r="I56" s="32">
        <v>64</v>
      </c>
      <c r="J56" s="55">
        <v>433990</v>
      </c>
      <c r="K56" s="32">
        <v>64</v>
      </c>
      <c r="L56" s="55">
        <v>11379124</v>
      </c>
    </row>
    <row r="57" spans="1:12">
      <c r="A57" s="19"/>
      <c r="B57" s="24" t="s">
        <v>11</v>
      </c>
      <c r="C57" s="36">
        <v>14620</v>
      </c>
      <c r="D57" s="37">
        <v>11172</v>
      </c>
      <c r="E57" s="37">
        <v>6780</v>
      </c>
      <c r="F57" s="37">
        <v>17952</v>
      </c>
      <c r="G57" s="38">
        <v>559807733.86</v>
      </c>
      <c r="H57" s="36">
        <v>12</v>
      </c>
      <c r="I57" s="36">
        <v>113</v>
      </c>
      <c r="J57" s="54">
        <v>638726</v>
      </c>
      <c r="K57" s="56">
        <v>9998</v>
      </c>
      <c r="L57" s="54">
        <v>513000000</v>
      </c>
    </row>
    <row r="58" spans="1:12">
      <c r="A58" s="19" t="s">
        <v>33</v>
      </c>
      <c r="B58" s="19" t="s">
        <v>15</v>
      </c>
      <c r="C58" s="32">
        <v>12379</v>
      </c>
      <c r="D58" s="33">
        <v>8245</v>
      </c>
      <c r="E58" s="33">
        <v>4773</v>
      </c>
      <c r="F58" s="34">
        <v>13018</v>
      </c>
      <c r="G58" s="35">
        <v>408157129.39</v>
      </c>
      <c r="H58" s="32">
        <v>13</v>
      </c>
      <c r="I58" s="32">
        <v>46</v>
      </c>
      <c r="J58" s="55">
        <v>409835.25</v>
      </c>
      <c r="K58" s="32">
        <v>9398</v>
      </c>
      <c r="L58" s="55">
        <v>465115343</v>
      </c>
    </row>
    <row r="59" spans="1:12">
      <c r="A59" s="19"/>
      <c r="B59" s="19" t="s">
        <v>16</v>
      </c>
      <c r="C59" s="32">
        <v>618</v>
      </c>
      <c r="D59" s="33">
        <v>58</v>
      </c>
      <c r="E59" s="33">
        <v>596</v>
      </c>
      <c r="F59" s="34">
        <v>654</v>
      </c>
      <c r="G59" s="35">
        <v>9773695</v>
      </c>
      <c r="H59" s="32">
        <v>0</v>
      </c>
      <c r="I59" s="32">
        <v>87</v>
      </c>
      <c r="J59" s="55">
        <v>0</v>
      </c>
      <c r="K59" s="32">
        <v>88</v>
      </c>
      <c r="L59" s="55">
        <v>14378157</v>
      </c>
    </row>
    <row r="60" spans="1:12">
      <c r="A60" s="19"/>
      <c r="B60" s="24" t="s">
        <v>11</v>
      </c>
      <c r="C60" s="37">
        <v>12997</v>
      </c>
      <c r="D60" s="37">
        <v>8303</v>
      </c>
      <c r="E60" s="37">
        <v>5369</v>
      </c>
      <c r="F60" s="37">
        <v>13672</v>
      </c>
      <c r="G60" s="38">
        <v>417930824.39</v>
      </c>
      <c r="H60" s="37">
        <v>13</v>
      </c>
      <c r="I60" s="37">
        <v>133</v>
      </c>
      <c r="J60" s="38">
        <v>409835.25</v>
      </c>
      <c r="K60" s="57">
        <v>9486</v>
      </c>
      <c r="L60" s="54">
        <v>479493500</v>
      </c>
    </row>
    <row r="61" spans="1:12">
      <c r="A61" s="19" t="s">
        <v>34</v>
      </c>
      <c r="B61" s="19" t="s">
        <v>15</v>
      </c>
      <c r="C61" s="32">
        <v>10247</v>
      </c>
      <c r="D61" s="33">
        <v>8613</v>
      </c>
      <c r="E61" s="33">
        <v>4447</v>
      </c>
      <c r="F61" s="34">
        <v>13060</v>
      </c>
      <c r="G61" s="35">
        <v>436875516.11</v>
      </c>
      <c r="H61" s="32">
        <v>0</v>
      </c>
      <c r="I61" s="32">
        <v>10</v>
      </c>
      <c r="J61" s="55">
        <v>0</v>
      </c>
      <c r="K61" s="32">
        <v>8770</v>
      </c>
      <c r="L61" s="55">
        <v>437066543</v>
      </c>
    </row>
    <row r="62" spans="1:12">
      <c r="A62" s="19"/>
      <c r="B62" s="19" t="s">
        <v>16</v>
      </c>
      <c r="C62" s="32">
        <v>520</v>
      </c>
      <c r="D62" s="33">
        <v>66</v>
      </c>
      <c r="E62" s="33">
        <v>629</v>
      </c>
      <c r="F62" s="34">
        <v>695</v>
      </c>
      <c r="G62" s="35">
        <v>12154491</v>
      </c>
      <c r="H62" s="32">
        <v>2</v>
      </c>
      <c r="I62" s="32">
        <v>53</v>
      </c>
      <c r="J62" s="55">
        <v>1289075</v>
      </c>
      <c r="K62" s="32">
        <v>60</v>
      </c>
      <c r="L62" s="55">
        <v>12933457</v>
      </c>
    </row>
    <row r="63" spans="1:12">
      <c r="A63" s="19"/>
      <c r="B63" s="39" t="s">
        <v>11</v>
      </c>
      <c r="C63" s="37">
        <v>10767</v>
      </c>
      <c r="D63" s="37">
        <v>8679</v>
      </c>
      <c r="E63" s="37">
        <v>5076</v>
      </c>
      <c r="F63" s="37">
        <v>13755</v>
      </c>
      <c r="G63" s="38">
        <v>449030007.11</v>
      </c>
      <c r="H63" s="37">
        <v>2</v>
      </c>
      <c r="I63" s="37">
        <v>63</v>
      </c>
      <c r="J63" s="38">
        <v>1289075</v>
      </c>
      <c r="K63" s="57">
        <v>8830</v>
      </c>
      <c r="L63" s="38">
        <v>450000000</v>
      </c>
    </row>
    <row r="64" spans="1:12">
      <c r="A64" s="19" t="s">
        <v>35</v>
      </c>
      <c r="B64" s="19" t="s">
        <v>15</v>
      </c>
      <c r="C64" s="32">
        <v>10730</v>
      </c>
      <c r="D64" s="33">
        <v>7429</v>
      </c>
      <c r="E64" s="33">
        <v>3512</v>
      </c>
      <c r="F64" s="33">
        <v>10941</v>
      </c>
      <c r="G64" s="35">
        <v>380570813.6</v>
      </c>
      <c r="H64" s="32">
        <v>3</v>
      </c>
      <c r="I64" s="32">
        <v>25</v>
      </c>
      <c r="J64" s="55">
        <v>143625</v>
      </c>
      <c r="K64" s="32">
        <v>7248</v>
      </c>
      <c r="L64" s="55">
        <v>365521845.44</v>
      </c>
    </row>
    <row r="65" spans="1:12">
      <c r="A65" s="19"/>
      <c r="B65" s="19" t="s">
        <v>16</v>
      </c>
      <c r="C65" s="32">
        <v>441</v>
      </c>
      <c r="D65" s="33">
        <v>61</v>
      </c>
      <c r="E65" s="33">
        <v>397</v>
      </c>
      <c r="F65" s="33">
        <v>458</v>
      </c>
      <c r="G65" s="35">
        <v>14998322</v>
      </c>
      <c r="H65" s="32">
        <v>1</v>
      </c>
      <c r="I65" s="32">
        <v>92</v>
      </c>
      <c r="J65" s="55">
        <v>192765</v>
      </c>
      <c r="K65" s="32">
        <v>67</v>
      </c>
      <c r="L65" s="55">
        <v>15702941</v>
      </c>
    </row>
    <row r="66" spans="1:12">
      <c r="A66" s="19"/>
      <c r="B66" s="39" t="s">
        <v>11</v>
      </c>
      <c r="C66" s="37">
        <v>11171</v>
      </c>
      <c r="D66" s="37">
        <v>7490</v>
      </c>
      <c r="E66" s="37">
        <v>3909</v>
      </c>
      <c r="F66" s="37">
        <v>11399</v>
      </c>
      <c r="G66" s="58">
        <v>395569135.6</v>
      </c>
      <c r="H66" s="37">
        <v>4</v>
      </c>
      <c r="I66" s="37">
        <v>117</v>
      </c>
      <c r="J66" s="58">
        <v>336390</v>
      </c>
      <c r="K66" s="37">
        <v>7315</v>
      </c>
      <c r="L66" s="58">
        <v>381224786.44</v>
      </c>
    </row>
    <row r="67" spans="1:12">
      <c r="A67" s="19" t="s">
        <v>36</v>
      </c>
      <c r="B67" s="19" t="s">
        <v>15</v>
      </c>
      <c r="C67" s="34">
        <v>11406</v>
      </c>
      <c r="D67" s="59">
        <v>7366</v>
      </c>
      <c r="E67" s="59">
        <v>3232</v>
      </c>
      <c r="F67" s="59">
        <f>SUM(D67:E67)</f>
        <v>10598</v>
      </c>
      <c r="G67" s="60">
        <v>377237245.01</v>
      </c>
      <c r="H67" s="34">
        <v>1</v>
      </c>
      <c r="I67" s="34">
        <v>40</v>
      </c>
      <c r="J67" s="64">
        <v>168625</v>
      </c>
      <c r="K67" s="33">
        <v>7848</v>
      </c>
      <c r="L67" s="64">
        <v>389813351</v>
      </c>
    </row>
    <row r="68" spans="1:12">
      <c r="A68" s="19"/>
      <c r="B68" s="19" t="s">
        <v>16</v>
      </c>
      <c r="C68" s="34">
        <v>330</v>
      </c>
      <c r="D68" s="59">
        <v>43</v>
      </c>
      <c r="E68" s="59">
        <v>278</v>
      </c>
      <c r="F68" s="59">
        <f>SUM(D68:E68)</f>
        <v>321</v>
      </c>
      <c r="G68" s="60">
        <v>9722807</v>
      </c>
      <c r="H68" s="34">
        <v>0</v>
      </c>
      <c r="I68" s="34">
        <v>148</v>
      </c>
      <c r="J68" s="64">
        <v>0</v>
      </c>
      <c r="K68" s="33">
        <v>46</v>
      </c>
      <c r="L68" s="64">
        <v>10186649</v>
      </c>
    </row>
    <row r="69" spans="1:12">
      <c r="A69" s="19"/>
      <c r="B69" s="39" t="s">
        <v>11</v>
      </c>
      <c r="C69" s="37">
        <f>SUM('[1]สรุปภาพรวมรายปี:ปีงบ67 กทม._ภูมิภาค'!C67:C68)</f>
        <v>23472</v>
      </c>
      <c r="D69" s="37">
        <f t="shared" ref="D69:G69" si="0">D67+D68</f>
        <v>7409</v>
      </c>
      <c r="E69" s="37">
        <f t="shared" si="0"/>
        <v>3510</v>
      </c>
      <c r="F69" s="37">
        <f t="shared" si="0"/>
        <v>10919</v>
      </c>
      <c r="G69" s="58">
        <f t="shared" si="0"/>
        <v>386960052.01</v>
      </c>
      <c r="H69" s="37">
        <f>SUM('[1]สรุปภาพรวมรายปี:ปีงบ67 กทม._ภูมิภาค'!H67:H68)</f>
        <v>7895</v>
      </c>
      <c r="I69" s="37">
        <f>SUM('[1]สรุปภาพรวมรายปี:ปีงบ67 กทม._ภูมิภาค'!I67:I68)</f>
        <v>400000188</v>
      </c>
      <c r="J69" s="58">
        <f>SUM('[1]สรุปภาพรวมรายปี:ปีงบ67 กทม._ภูมิภาค'!J67:J68)</f>
        <v>168625</v>
      </c>
      <c r="K69" s="37">
        <f>SUM('[1]สรุปภาพรวมรายปี:ปีงบ67 กทม._ภูมิภาค'!K67:K68)</f>
        <v>7894</v>
      </c>
      <c r="L69" s="58">
        <f>SUM('[1]สรุปภาพรวมรายปี:ปีงบ67 กทม._ภูมิภาค'!L67:L68)</f>
        <v>400000000</v>
      </c>
    </row>
    <row r="70" spans="1:12">
      <c r="A70" s="61" t="s">
        <v>37</v>
      </c>
      <c r="B70" s="62" t="s">
        <v>15</v>
      </c>
      <c r="C70" s="63">
        <v>13272</v>
      </c>
      <c r="D70" s="34">
        <v>9372</v>
      </c>
      <c r="E70" s="34">
        <v>3823</v>
      </c>
      <c r="F70" s="34">
        <v>13195</v>
      </c>
      <c r="G70" s="64">
        <v>468537225.71</v>
      </c>
      <c r="H70" s="63">
        <v>1</v>
      </c>
      <c r="I70" s="63">
        <v>57</v>
      </c>
      <c r="J70" s="77">
        <v>32990</v>
      </c>
      <c r="K70" s="63">
        <v>8287</v>
      </c>
      <c r="L70" s="77">
        <v>426077980</v>
      </c>
    </row>
    <row r="71" spans="1:12">
      <c r="A71" s="65"/>
      <c r="B71" s="62" t="s">
        <v>16</v>
      </c>
      <c r="C71" s="63">
        <v>402</v>
      </c>
      <c r="D71" s="34">
        <v>59</v>
      </c>
      <c r="E71" s="34">
        <v>304</v>
      </c>
      <c r="F71" s="34">
        <v>363</v>
      </c>
      <c r="G71" s="64">
        <v>19626175</v>
      </c>
      <c r="H71" s="63">
        <v>0</v>
      </c>
      <c r="I71" s="63">
        <v>131</v>
      </c>
      <c r="J71" s="77">
        <v>0</v>
      </c>
      <c r="K71" s="63">
        <v>54</v>
      </c>
      <c r="L71" s="77">
        <v>18922020</v>
      </c>
    </row>
    <row r="72" spans="1:12">
      <c r="A72" s="66"/>
      <c r="B72" s="39" t="s">
        <v>11</v>
      </c>
      <c r="C72" s="37">
        <v>13674</v>
      </c>
      <c r="D72" s="37">
        <v>9431</v>
      </c>
      <c r="E72" s="37">
        <v>4127</v>
      </c>
      <c r="F72" s="37">
        <v>13558</v>
      </c>
      <c r="G72" s="58">
        <v>488163400.71</v>
      </c>
      <c r="H72" s="37">
        <v>1</v>
      </c>
      <c r="I72" s="37">
        <v>188</v>
      </c>
      <c r="J72" s="58">
        <v>32990</v>
      </c>
      <c r="K72" s="37">
        <v>8341</v>
      </c>
      <c r="L72" s="58">
        <v>445000000</v>
      </c>
    </row>
    <row r="73" spans="1:12">
      <c r="A73" s="61" t="s">
        <v>38</v>
      </c>
      <c r="B73" s="19" t="s">
        <v>15</v>
      </c>
      <c r="C73" s="34">
        <f>'[1]ปีงบ 2567'!C42</f>
        <v>14231</v>
      </c>
      <c r="D73" s="34">
        <f>'[1]ปีงบ 2567'!D42</f>
        <v>10007</v>
      </c>
      <c r="E73" s="34">
        <f>'[1]ปีงบ 2567'!E42</f>
        <v>4185</v>
      </c>
      <c r="F73" s="34">
        <f>'[1]ปีงบ 2567'!F42</f>
        <v>14192</v>
      </c>
      <c r="G73" s="64">
        <f>'[1]ปีงบ 2567'!G42</f>
        <v>514042928.57</v>
      </c>
      <c r="H73" s="34">
        <f>'[1]ปีงบ 2567'!H42</f>
        <v>2</v>
      </c>
      <c r="I73" s="34">
        <f>'[1]ปีงบ 2567'!I42</f>
        <v>28</v>
      </c>
      <c r="J73" s="64">
        <f>'[1]ปีงบ 2567'!J42</f>
        <v>146533</v>
      </c>
      <c r="K73" s="63">
        <f>'[1]ปีงบ 2567'!K42</f>
        <v>9612</v>
      </c>
      <c r="L73" s="64">
        <f>'[1]ปีงบ 2567'!L42</f>
        <v>480673283</v>
      </c>
    </row>
    <row r="74" spans="1:12">
      <c r="A74" s="65"/>
      <c r="B74" s="19" t="s">
        <v>16</v>
      </c>
      <c r="C74" s="34">
        <f>'[1]ปีงบ 2567'!C43</f>
        <v>334</v>
      </c>
      <c r="D74" s="34">
        <f>'[1]ปีงบ 2567'!D43</f>
        <v>69</v>
      </c>
      <c r="E74" s="34">
        <f>'[1]ปีงบ 2567'!E43</f>
        <v>275</v>
      </c>
      <c r="F74" s="34">
        <f>'[1]ปีงบ 2567'!F43</f>
        <v>344</v>
      </c>
      <c r="G74" s="64">
        <f>'[1]ปีงบ 2567'!G43</f>
        <v>19017127</v>
      </c>
      <c r="H74" s="34">
        <f>'[1]ปีงบ 2567'!H43</f>
        <v>0</v>
      </c>
      <c r="I74" s="34">
        <f>'[1]ปีงบ 2567'!I43</f>
        <v>119</v>
      </c>
      <c r="J74" s="64">
        <f>'[1]ปีงบ 2567'!J43</f>
        <v>0</v>
      </c>
      <c r="K74" s="63">
        <f>'[1]ปีงบ 2567'!K43</f>
        <v>72</v>
      </c>
      <c r="L74" s="64">
        <f>'[1]ปีงบ 2567'!L43</f>
        <v>19682117</v>
      </c>
    </row>
    <row r="75" spans="1:12">
      <c r="A75" s="66"/>
      <c r="B75" s="39" t="s">
        <v>11</v>
      </c>
      <c r="C75" s="37">
        <f>'[1]ปีงบ 2567'!C44</f>
        <v>14565</v>
      </c>
      <c r="D75" s="37">
        <f>'[1]ปีงบ 2567'!D44</f>
        <v>10076</v>
      </c>
      <c r="E75" s="37">
        <f>'[1]ปีงบ 2567'!E44</f>
        <v>4460</v>
      </c>
      <c r="F75" s="37">
        <f>'[1]ปีงบ 2567'!F44</f>
        <v>14536</v>
      </c>
      <c r="G75" s="58">
        <f>'[1]ปีงบ 2567'!G44</f>
        <v>533060055.57</v>
      </c>
      <c r="H75" s="37">
        <f>'[1]ปีงบ 2567'!H44</f>
        <v>2</v>
      </c>
      <c r="I75" s="37">
        <f>'[1]ปีงบ 2567'!I44</f>
        <v>147</v>
      </c>
      <c r="J75" s="58">
        <f>'[1]ปีงบ 2567'!J44</f>
        <v>146533</v>
      </c>
      <c r="K75" s="37">
        <f>'[1]ปีงบ 2567'!K44</f>
        <v>9684</v>
      </c>
      <c r="L75" s="58">
        <f>'[1]ปีงบ 2567'!L44</f>
        <v>500355400</v>
      </c>
    </row>
    <row r="76" spans="1:12">
      <c r="A76" s="67" t="s">
        <v>39</v>
      </c>
      <c r="B76" s="19" t="s">
        <v>15</v>
      </c>
      <c r="C76" s="68">
        <f t="shared" ref="C76:L76" si="1">C7+C10+C13+C16+C19+C22+C25+C28+C31+C34+C37+C40+C43+C46+C49+C52+C55+C58+C61+C64+C67+C70+C73</f>
        <v>202648</v>
      </c>
      <c r="D76" s="59">
        <f t="shared" si="1"/>
        <v>132826</v>
      </c>
      <c r="E76" s="59">
        <f t="shared" si="1"/>
        <v>66910</v>
      </c>
      <c r="F76" s="59">
        <f t="shared" si="1"/>
        <v>199736</v>
      </c>
      <c r="G76" s="60">
        <f t="shared" si="1"/>
        <v>6856442141.61</v>
      </c>
      <c r="H76" s="68">
        <f t="shared" si="1"/>
        <v>362</v>
      </c>
      <c r="I76" s="68">
        <f t="shared" si="1"/>
        <v>625</v>
      </c>
      <c r="J76" s="68">
        <f t="shared" si="1"/>
        <v>15907675.31</v>
      </c>
      <c r="K76" s="68">
        <f t="shared" si="1"/>
        <v>127344</v>
      </c>
      <c r="L76" s="78">
        <f t="shared" si="1"/>
        <v>6656940192.04</v>
      </c>
    </row>
    <row r="77" spans="1:12">
      <c r="A77" s="67"/>
      <c r="B77" s="19" t="s">
        <v>16</v>
      </c>
      <c r="C77" s="68">
        <f t="shared" ref="C77:L77" si="2">C8+C11+C14+C17+C20+C23+C26+C29+C32+C35+C38+C41+C44+C47+C50+C53+C56+C59+C62+C65+C68+C71+C74</f>
        <v>13692</v>
      </c>
      <c r="D77" s="59">
        <f t="shared" si="2"/>
        <v>2719</v>
      </c>
      <c r="E77" s="59">
        <f t="shared" si="2"/>
        <v>10676</v>
      </c>
      <c r="F77" s="59">
        <f t="shared" si="2"/>
        <v>13395</v>
      </c>
      <c r="G77" s="60">
        <f t="shared" si="2"/>
        <v>595339560.07</v>
      </c>
      <c r="H77" s="68">
        <f t="shared" si="2"/>
        <v>218</v>
      </c>
      <c r="I77" s="68">
        <f t="shared" si="2"/>
        <v>699</v>
      </c>
      <c r="J77" s="68">
        <f t="shared" si="2"/>
        <v>2448300</v>
      </c>
      <c r="K77" s="68">
        <f t="shared" si="2"/>
        <v>2692</v>
      </c>
      <c r="L77" s="78">
        <f t="shared" si="2"/>
        <v>598338708.25</v>
      </c>
    </row>
    <row r="78" spans="1:12">
      <c r="A78" s="67"/>
      <c r="B78" s="67" t="s">
        <v>11</v>
      </c>
      <c r="C78" s="18">
        <f t="shared" ref="C78:L78" si="3">C76+C77</f>
        <v>216340</v>
      </c>
      <c r="D78" s="18">
        <f t="shared" si="3"/>
        <v>135545</v>
      </c>
      <c r="E78" s="18">
        <f t="shared" si="3"/>
        <v>77586</v>
      </c>
      <c r="F78" s="18">
        <f t="shared" si="3"/>
        <v>213131</v>
      </c>
      <c r="G78" s="69">
        <f t="shared" si="3"/>
        <v>7451781701.68</v>
      </c>
      <c r="H78" s="18">
        <f t="shared" si="3"/>
        <v>580</v>
      </c>
      <c r="I78" s="18">
        <f t="shared" si="3"/>
        <v>1324</v>
      </c>
      <c r="J78" s="69">
        <f t="shared" si="3"/>
        <v>18355975.31</v>
      </c>
      <c r="K78" s="18">
        <f t="shared" si="3"/>
        <v>130036</v>
      </c>
      <c r="L78" s="69">
        <f t="shared" si="3"/>
        <v>7255278900.29</v>
      </c>
    </row>
    <row r="79" spans="1:12">
      <c r="A79" s="70" t="s">
        <v>40</v>
      </c>
      <c r="B79" s="71"/>
      <c r="C79" s="71"/>
      <c r="D79" s="71"/>
      <c r="E79" s="71"/>
      <c r="F79" s="71"/>
      <c r="G79" s="72"/>
      <c r="H79" s="71"/>
      <c r="I79" s="71"/>
      <c r="J79" s="79"/>
      <c r="K79" s="71"/>
      <c r="L79" s="79"/>
    </row>
    <row r="80" spans="1:12">
      <c r="A80" s="71" t="str">
        <f>'[1]ปีงบ67 กทม._ภูมิภาค'!A47</f>
        <v>ข้อมูล ณ วันที่ 2 ตุลาคม 2567</v>
      </c>
      <c r="B80" s="71"/>
      <c r="C80" s="71"/>
      <c r="D80" s="71"/>
      <c r="E80" s="71"/>
      <c r="F80" s="71"/>
      <c r="G80" s="72"/>
      <c r="H80" s="71"/>
      <c r="I80" s="71"/>
      <c r="J80" s="79"/>
      <c r="K80" s="71"/>
      <c r="L80" s="79"/>
    </row>
    <row r="82" ht="28" spans="1:9">
      <c r="A82" s="73" t="s">
        <v>41</v>
      </c>
      <c r="B82" s="73"/>
      <c r="C82" s="73"/>
      <c r="D82" s="73"/>
      <c r="E82" s="73"/>
      <c r="F82" s="73"/>
      <c r="G82" s="73"/>
      <c r="H82" s="73"/>
      <c r="I82" s="75"/>
    </row>
    <row r="83" spans="1:9">
      <c r="A83" s="74"/>
      <c r="B83" s="75"/>
      <c r="C83" s="75"/>
      <c r="D83" s="75"/>
      <c r="E83" s="75"/>
      <c r="F83" s="75"/>
      <c r="G83" s="76"/>
      <c r="H83" s="75"/>
      <c r="I83" s="75"/>
    </row>
    <row r="84" spans="1:9">
      <c r="A84" s="74"/>
      <c r="B84" s="75"/>
      <c r="C84" s="75"/>
      <c r="D84" s="75"/>
      <c r="E84" s="75"/>
      <c r="F84" s="75"/>
      <c r="G84" s="76"/>
      <c r="H84" s="75"/>
      <c r="I84" s="75"/>
    </row>
  </sheetData>
  <mergeCells count="34">
    <mergeCell ref="A1:L1"/>
    <mergeCell ref="A2:L2"/>
    <mergeCell ref="A3:L3"/>
    <mergeCell ref="D5:G5"/>
    <mergeCell ref="H5:J5"/>
    <mergeCell ref="K5:L5"/>
    <mergeCell ref="A82:H82"/>
    <mergeCell ref="A5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B5:B6"/>
    <mergeCell ref="C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2025-01-30T12:19:20Z</dcterms:created>
  <dcterms:modified xsi:type="dcterms:W3CDTF">2025-01-30T12:20:03Z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6BE554AFCF684D73957EF18E62329F7E</vt:lpwstr>
  </property>
  <property fmtid="{D5CDD505-2E9C-101B-9397-08002B2CF9AE}" pid="3" name="KSOProductBuildVer">
    <vt:lpwstr>1054-11.2.0.10698</vt:lpwstr>
  </property>
</Properties>
</file>