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พร\Open Data\MICE Statistic\"/>
    </mc:Choice>
  </mc:AlternateContent>
  <bookViews>
    <workbookView xWindow="0" yWindow="0" windowWidth="20490" windowHeight="7530" activeTab="1"/>
  </bookViews>
  <sheets>
    <sheet name="No. of Visitors by Quarter" sheetId="1" r:id="rId1"/>
    <sheet name="Revenue by Quart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2" l="1"/>
  <c r="I39" i="2"/>
  <c r="J39" i="2" s="1"/>
  <c r="G39" i="2"/>
  <c r="H39" i="2" s="1"/>
  <c r="E39" i="2"/>
  <c r="F39" i="2" s="1"/>
  <c r="D39" i="2"/>
  <c r="Q38" i="2"/>
  <c r="J38" i="2"/>
  <c r="I38" i="2"/>
  <c r="G38" i="2"/>
  <c r="H38" i="2" s="1"/>
  <c r="E38" i="2"/>
  <c r="D38" i="2"/>
  <c r="F38" i="2" s="1"/>
  <c r="G37" i="2"/>
  <c r="H37" i="2" s="1"/>
  <c r="E37" i="2"/>
  <c r="F37" i="2" s="1"/>
  <c r="D37" i="2"/>
  <c r="S36" i="2"/>
  <c r="K36" i="2"/>
  <c r="H36" i="2"/>
  <c r="G36" i="2"/>
  <c r="E36" i="2"/>
  <c r="D36" i="2"/>
  <c r="F36" i="2" s="1"/>
  <c r="T35" i="2"/>
  <c r="S35" i="2"/>
  <c r="Q35" i="2"/>
  <c r="R35" i="2" s="1"/>
  <c r="O35" i="2"/>
  <c r="P35" i="2" s="1"/>
  <c r="M35" i="2"/>
  <c r="N35" i="2" s="1"/>
  <c r="L35" i="2"/>
  <c r="K35" i="2"/>
  <c r="I35" i="2"/>
  <c r="J35" i="2" s="1"/>
  <c r="G35" i="2"/>
  <c r="H35" i="2" s="1"/>
  <c r="E35" i="2"/>
  <c r="F35" i="2" s="1"/>
  <c r="D35" i="2"/>
  <c r="T34" i="2"/>
  <c r="R34" i="2"/>
  <c r="P34" i="2"/>
  <c r="N34" i="2"/>
  <c r="L34" i="2"/>
  <c r="J34" i="2"/>
  <c r="H34" i="2"/>
  <c r="F34" i="2"/>
  <c r="T33" i="2"/>
  <c r="R33" i="2"/>
  <c r="P33" i="2"/>
  <c r="N33" i="2"/>
  <c r="L33" i="2"/>
  <c r="J33" i="2"/>
  <c r="H33" i="2"/>
  <c r="F33" i="2"/>
  <c r="T32" i="2"/>
  <c r="R32" i="2"/>
  <c r="P32" i="2"/>
  <c r="N32" i="2"/>
  <c r="L32" i="2"/>
  <c r="J32" i="2"/>
  <c r="H32" i="2"/>
  <c r="F32" i="2"/>
  <c r="T31" i="2"/>
  <c r="R31" i="2"/>
  <c r="P31" i="2"/>
  <c r="N31" i="2"/>
  <c r="L31" i="2"/>
  <c r="J31" i="2"/>
  <c r="H31" i="2"/>
  <c r="F31" i="2"/>
  <c r="G30" i="2"/>
  <c r="F30" i="2"/>
  <c r="E30" i="2"/>
  <c r="H30" i="2" s="1"/>
  <c r="D30" i="2"/>
  <c r="S29" i="2"/>
  <c r="S39" i="2" s="1"/>
  <c r="T39" i="2" s="1"/>
  <c r="Q29" i="2"/>
  <c r="R29" i="2" s="1"/>
  <c r="O29" i="2"/>
  <c r="P29" i="2" s="1"/>
  <c r="N29" i="2"/>
  <c r="M29" i="2"/>
  <c r="M39" i="2" s="1"/>
  <c r="K29" i="2"/>
  <c r="K39" i="2" s="1"/>
  <c r="L39" i="2" s="1"/>
  <c r="I29" i="2"/>
  <c r="J29" i="2" s="1"/>
  <c r="H29" i="2"/>
  <c r="F29" i="2"/>
  <c r="T28" i="2"/>
  <c r="S28" i="2"/>
  <c r="S38" i="2" s="1"/>
  <c r="T38" i="2" s="1"/>
  <c r="Q28" i="2"/>
  <c r="R28" i="2" s="1"/>
  <c r="O28" i="2"/>
  <c r="P28" i="2" s="1"/>
  <c r="M28" i="2"/>
  <c r="M38" i="2" s="1"/>
  <c r="N38" i="2" s="1"/>
  <c r="L28" i="2"/>
  <c r="K28" i="2"/>
  <c r="K38" i="2" s="1"/>
  <c r="L38" i="2" s="1"/>
  <c r="I28" i="2"/>
  <c r="J28" i="2" s="1"/>
  <c r="H28" i="2"/>
  <c r="F28" i="2"/>
  <c r="S27" i="2"/>
  <c r="T27" i="2" s="1"/>
  <c r="R27" i="2"/>
  <c r="Q27" i="2"/>
  <c r="Q37" i="2" s="1"/>
  <c r="O27" i="2"/>
  <c r="O37" i="2" s="1"/>
  <c r="M27" i="2"/>
  <c r="N27" i="2" s="1"/>
  <c r="K27" i="2"/>
  <c r="L27" i="2" s="1"/>
  <c r="J27" i="2"/>
  <c r="I27" i="2"/>
  <c r="I37" i="2" s="1"/>
  <c r="J37" i="2" s="1"/>
  <c r="H27" i="2"/>
  <c r="F27" i="2"/>
  <c r="R26" i="2"/>
  <c r="Q26" i="2"/>
  <c r="Q30" i="2" s="1"/>
  <c r="P26" i="2"/>
  <c r="O26" i="2"/>
  <c r="O36" i="2" s="1"/>
  <c r="M26" i="2"/>
  <c r="M36" i="2" s="1"/>
  <c r="N36" i="2" s="1"/>
  <c r="L26" i="2"/>
  <c r="K26" i="2"/>
  <c r="K30" i="2" s="1"/>
  <c r="J26" i="2"/>
  <c r="I26" i="2"/>
  <c r="I30" i="2" s="1"/>
  <c r="J30" i="2" s="1"/>
  <c r="H26" i="2"/>
  <c r="F26" i="2"/>
  <c r="S25" i="2"/>
  <c r="T25" i="2" s="1"/>
  <c r="R25" i="2"/>
  <c r="Q25" i="2"/>
  <c r="P25" i="2"/>
  <c r="O25" i="2"/>
  <c r="N25" i="2"/>
  <c r="M25" i="2"/>
  <c r="K25" i="2"/>
  <c r="L25" i="2" s="1"/>
  <c r="I25" i="2"/>
  <c r="G25" i="2"/>
  <c r="E25" i="2"/>
  <c r="D25" i="2"/>
  <c r="T24" i="2"/>
  <c r="R24" i="2"/>
  <c r="P24" i="2"/>
  <c r="N24" i="2"/>
  <c r="L24" i="2"/>
  <c r="T23" i="2"/>
  <c r="R23" i="2"/>
  <c r="P23" i="2"/>
  <c r="N23" i="2"/>
  <c r="L23" i="2"/>
  <c r="T22" i="2"/>
  <c r="R22" i="2"/>
  <c r="P22" i="2"/>
  <c r="N22" i="2"/>
  <c r="L22" i="2"/>
  <c r="T21" i="2"/>
  <c r="R21" i="2"/>
  <c r="P21" i="2"/>
  <c r="N21" i="2"/>
  <c r="L21" i="2"/>
  <c r="T20" i="2"/>
  <c r="S20" i="2"/>
  <c r="R20" i="2"/>
  <c r="Q20" i="2"/>
  <c r="P20" i="2"/>
  <c r="O20" i="2"/>
  <c r="M20" i="2"/>
  <c r="N20" i="2" s="1"/>
  <c r="K20" i="2"/>
  <c r="I20" i="2"/>
  <c r="L20" i="2" s="1"/>
  <c r="G20" i="2"/>
  <c r="E20" i="2"/>
  <c r="D20" i="2"/>
  <c r="T19" i="2"/>
  <c r="R19" i="2"/>
  <c r="P19" i="2"/>
  <c r="N19" i="2"/>
  <c r="L19" i="2"/>
  <c r="T18" i="2"/>
  <c r="R18" i="2"/>
  <c r="P18" i="2"/>
  <c r="N18" i="2"/>
  <c r="L18" i="2"/>
  <c r="T17" i="2"/>
  <c r="R17" i="2"/>
  <c r="P17" i="2"/>
  <c r="N17" i="2"/>
  <c r="L17" i="2"/>
  <c r="T16" i="2"/>
  <c r="R16" i="2"/>
  <c r="P16" i="2"/>
  <c r="N16" i="2"/>
  <c r="L16" i="2"/>
  <c r="T15" i="2"/>
  <c r="S15" i="2"/>
  <c r="R15" i="2"/>
  <c r="Q15" i="2"/>
  <c r="O15" i="2"/>
  <c r="P15" i="2" s="1"/>
  <c r="N15" i="2"/>
  <c r="M15" i="2"/>
  <c r="L15" i="2"/>
  <c r="K15" i="2"/>
  <c r="J15" i="2"/>
  <c r="I15" i="2"/>
  <c r="G15" i="2"/>
  <c r="H15" i="2" s="1"/>
  <c r="E15" i="2"/>
  <c r="D15" i="2"/>
  <c r="F15" i="2" s="1"/>
  <c r="T14" i="2"/>
  <c r="R14" i="2"/>
  <c r="P14" i="2"/>
  <c r="N14" i="2"/>
  <c r="L14" i="2"/>
  <c r="J14" i="2"/>
  <c r="H14" i="2"/>
  <c r="F14" i="2"/>
  <c r="T13" i="2"/>
  <c r="R13" i="2"/>
  <c r="P13" i="2"/>
  <c r="N13" i="2"/>
  <c r="L13" i="2"/>
  <c r="J13" i="2"/>
  <c r="H13" i="2"/>
  <c r="F13" i="2"/>
  <c r="T12" i="2"/>
  <c r="R12" i="2"/>
  <c r="P12" i="2"/>
  <c r="N12" i="2"/>
  <c r="L12" i="2"/>
  <c r="J12" i="2"/>
  <c r="H12" i="2"/>
  <c r="F12" i="2"/>
  <c r="T11" i="2"/>
  <c r="R11" i="2"/>
  <c r="P11" i="2"/>
  <c r="N11" i="2"/>
  <c r="J11" i="2"/>
  <c r="H11" i="2"/>
  <c r="F11" i="2"/>
  <c r="T10" i="2"/>
  <c r="S10" i="2"/>
  <c r="R10" i="2"/>
  <c r="Q10" i="2"/>
  <c r="O10" i="2"/>
  <c r="N10" i="2"/>
  <c r="M10" i="2"/>
  <c r="L10" i="2"/>
  <c r="K10" i="2"/>
  <c r="K40" i="2" s="1"/>
  <c r="J10" i="2"/>
  <c r="I10" i="2"/>
  <c r="G10" i="2"/>
  <c r="G40" i="2" s="1"/>
  <c r="E10" i="2"/>
  <c r="E40" i="2" s="1"/>
  <c r="D10" i="2"/>
  <c r="D40" i="2" s="1"/>
  <c r="T9" i="2"/>
  <c r="R9" i="2"/>
  <c r="P9" i="2"/>
  <c r="N9" i="2"/>
  <c r="L9" i="2"/>
  <c r="J9" i="2"/>
  <c r="H9" i="2"/>
  <c r="F9" i="2"/>
  <c r="T8" i="2"/>
  <c r="R8" i="2"/>
  <c r="P8" i="2"/>
  <c r="N8" i="2"/>
  <c r="L8" i="2"/>
  <c r="J8" i="2"/>
  <c r="H8" i="2"/>
  <c r="F8" i="2"/>
  <c r="T7" i="2"/>
  <c r="R7" i="2"/>
  <c r="P7" i="2"/>
  <c r="N7" i="2"/>
  <c r="L7" i="2"/>
  <c r="J7" i="2"/>
  <c r="H7" i="2"/>
  <c r="F7" i="2"/>
  <c r="T6" i="2"/>
  <c r="R6" i="2"/>
  <c r="P6" i="2"/>
  <c r="N6" i="2"/>
  <c r="L6" i="2"/>
  <c r="J6" i="2"/>
  <c r="H6" i="2"/>
  <c r="F6" i="2"/>
  <c r="S40" i="1"/>
  <c r="S39" i="1"/>
  <c r="K39" i="1"/>
  <c r="H39" i="1"/>
  <c r="G39" i="1"/>
  <c r="E39" i="1"/>
  <c r="D39" i="1"/>
  <c r="F39" i="1" s="1"/>
  <c r="O38" i="1"/>
  <c r="P38" i="1" s="1"/>
  <c r="M38" i="1"/>
  <c r="N38" i="1" s="1"/>
  <c r="G38" i="1"/>
  <c r="H38" i="1" s="1"/>
  <c r="E38" i="1"/>
  <c r="F38" i="1" s="1"/>
  <c r="D38" i="1"/>
  <c r="H37" i="1"/>
  <c r="G37" i="1"/>
  <c r="F37" i="1"/>
  <c r="E37" i="1"/>
  <c r="D37" i="1"/>
  <c r="S36" i="1"/>
  <c r="T36" i="1" s="1"/>
  <c r="Q36" i="1"/>
  <c r="R36" i="1" s="1"/>
  <c r="O36" i="1"/>
  <c r="I36" i="1"/>
  <c r="J36" i="1" s="1"/>
  <c r="G36" i="1"/>
  <c r="H36" i="1" s="1"/>
  <c r="F36" i="1"/>
  <c r="E36" i="1"/>
  <c r="D36" i="1"/>
  <c r="T35" i="1"/>
  <c r="S35" i="1"/>
  <c r="R35" i="1"/>
  <c r="Q35" i="1"/>
  <c r="P35" i="1"/>
  <c r="O35" i="1"/>
  <c r="M35" i="1"/>
  <c r="N35" i="1" s="1"/>
  <c r="L35" i="1"/>
  <c r="K35" i="1"/>
  <c r="J35" i="1"/>
  <c r="I35" i="1"/>
  <c r="H35" i="1"/>
  <c r="G35" i="1"/>
  <c r="E35" i="1"/>
  <c r="F35" i="1" s="1"/>
  <c r="D35" i="1"/>
  <c r="T34" i="1"/>
  <c r="R34" i="1"/>
  <c r="P34" i="1"/>
  <c r="N34" i="1"/>
  <c r="L34" i="1"/>
  <c r="J34" i="1"/>
  <c r="H34" i="1"/>
  <c r="F34" i="1"/>
  <c r="T33" i="1"/>
  <c r="R33" i="1"/>
  <c r="P33" i="1"/>
  <c r="N33" i="1"/>
  <c r="L33" i="1"/>
  <c r="J33" i="1"/>
  <c r="H33" i="1"/>
  <c r="F33" i="1"/>
  <c r="T32" i="1"/>
  <c r="R32" i="1"/>
  <c r="P32" i="1"/>
  <c r="N32" i="1"/>
  <c r="L32" i="1"/>
  <c r="J32" i="1"/>
  <c r="H32" i="1"/>
  <c r="F32" i="1"/>
  <c r="T31" i="1"/>
  <c r="R31" i="1"/>
  <c r="P31" i="1"/>
  <c r="N31" i="1"/>
  <c r="L31" i="1"/>
  <c r="J31" i="1"/>
  <c r="H31" i="1"/>
  <c r="F31" i="1"/>
  <c r="S30" i="1"/>
  <c r="T30" i="1" s="1"/>
  <c r="Q30" i="1"/>
  <c r="I30" i="1"/>
  <c r="J30" i="1" s="1"/>
  <c r="H30" i="1"/>
  <c r="G30" i="1"/>
  <c r="E30" i="1"/>
  <c r="F30" i="1" s="1"/>
  <c r="D30" i="1"/>
  <c r="T29" i="1"/>
  <c r="S29" i="1"/>
  <c r="R29" i="1"/>
  <c r="Q29" i="1"/>
  <c r="Q39" i="1" s="1"/>
  <c r="O29" i="1"/>
  <c r="O39" i="1" s="1"/>
  <c r="P39" i="1" s="1"/>
  <c r="N29" i="1"/>
  <c r="M29" i="1"/>
  <c r="M39" i="1" s="1"/>
  <c r="N39" i="1" s="1"/>
  <c r="L29" i="1"/>
  <c r="K29" i="1"/>
  <c r="J29" i="1"/>
  <c r="I29" i="1"/>
  <c r="I39" i="1" s="1"/>
  <c r="H29" i="1"/>
  <c r="F29" i="1"/>
  <c r="T28" i="1"/>
  <c r="S28" i="1"/>
  <c r="S38" i="1" s="1"/>
  <c r="R28" i="1"/>
  <c r="Q28" i="1"/>
  <c r="Q38" i="1" s="1"/>
  <c r="R38" i="1" s="1"/>
  <c r="P28" i="1"/>
  <c r="O28" i="1"/>
  <c r="M28" i="1"/>
  <c r="N28" i="1" s="1"/>
  <c r="L28" i="1"/>
  <c r="K28" i="1"/>
  <c r="K38" i="1" s="1"/>
  <c r="J28" i="1"/>
  <c r="I28" i="1"/>
  <c r="I38" i="1" s="1"/>
  <c r="J38" i="1" s="1"/>
  <c r="H28" i="1"/>
  <c r="F28" i="1"/>
  <c r="S27" i="1"/>
  <c r="T27" i="1" s="1"/>
  <c r="R27" i="1"/>
  <c r="Q27" i="1"/>
  <c r="Q37" i="1" s="1"/>
  <c r="R37" i="1" s="1"/>
  <c r="P27" i="1"/>
  <c r="O27" i="1"/>
  <c r="O37" i="1" s="1"/>
  <c r="N27" i="1"/>
  <c r="M27" i="1"/>
  <c r="M37" i="1" s="1"/>
  <c r="K27" i="1"/>
  <c r="L27" i="1" s="1"/>
  <c r="J27" i="1"/>
  <c r="I27" i="1"/>
  <c r="I37" i="1" s="1"/>
  <c r="J37" i="1" s="1"/>
  <c r="H27" i="1"/>
  <c r="F27" i="1"/>
  <c r="T26" i="1"/>
  <c r="Q26" i="1"/>
  <c r="O26" i="1"/>
  <c r="R26" i="1" s="1"/>
  <c r="M26" i="1"/>
  <c r="M30" i="1" s="1"/>
  <c r="K26" i="1"/>
  <c r="K36" i="1" s="1"/>
  <c r="L36" i="1" s="1"/>
  <c r="J26" i="1"/>
  <c r="I26" i="1"/>
  <c r="H26" i="1"/>
  <c r="F26" i="1"/>
  <c r="S25" i="1"/>
  <c r="T25" i="1" s="1"/>
  <c r="Q25" i="1"/>
  <c r="R25" i="1" s="1"/>
  <c r="O25" i="1"/>
  <c r="M25" i="1"/>
  <c r="P25" i="1" s="1"/>
  <c r="K25" i="1"/>
  <c r="L25" i="1" s="1"/>
  <c r="I25" i="1"/>
  <c r="G25" i="1"/>
  <c r="E25" i="1"/>
  <c r="D25" i="1"/>
  <c r="T24" i="1"/>
  <c r="R24" i="1"/>
  <c r="P24" i="1"/>
  <c r="N24" i="1"/>
  <c r="L24" i="1"/>
  <c r="T23" i="1"/>
  <c r="R23" i="1"/>
  <c r="P23" i="1"/>
  <c r="N23" i="1"/>
  <c r="L23" i="1"/>
  <c r="T22" i="1"/>
  <c r="R22" i="1"/>
  <c r="P22" i="1"/>
  <c r="N22" i="1"/>
  <c r="L22" i="1"/>
  <c r="T21" i="1"/>
  <c r="R21" i="1"/>
  <c r="P21" i="1"/>
  <c r="N21" i="1"/>
  <c r="L21" i="1"/>
  <c r="S20" i="1"/>
  <c r="T20" i="1" s="1"/>
  <c r="Q20" i="1"/>
  <c r="O20" i="1"/>
  <c r="R20" i="1" s="1"/>
  <c r="M20" i="1"/>
  <c r="N20" i="1" s="1"/>
  <c r="K20" i="1"/>
  <c r="L20" i="1" s="1"/>
  <c r="I20" i="1"/>
  <c r="G20" i="1"/>
  <c r="E20" i="1"/>
  <c r="D20" i="1"/>
  <c r="T19" i="1"/>
  <c r="R19" i="1"/>
  <c r="P19" i="1"/>
  <c r="N19" i="1"/>
  <c r="L19" i="1"/>
  <c r="T18" i="1"/>
  <c r="R18" i="1"/>
  <c r="P18" i="1"/>
  <c r="N18" i="1"/>
  <c r="L18" i="1"/>
  <c r="T17" i="1"/>
  <c r="R17" i="1"/>
  <c r="P17" i="1"/>
  <c r="N17" i="1"/>
  <c r="L17" i="1"/>
  <c r="T16" i="1"/>
  <c r="R16" i="1"/>
  <c r="P16" i="1"/>
  <c r="N16" i="1"/>
  <c r="L16" i="1"/>
  <c r="S15" i="1"/>
  <c r="Q15" i="1"/>
  <c r="T15" i="1" s="1"/>
  <c r="O15" i="1"/>
  <c r="P15" i="1" s="1"/>
  <c r="M15" i="1"/>
  <c r="N15" i="1" s="1"/>
  <c r="K15" i="1"/>
  <c r="I15" i="1"/>
  <c r="L15" i="1" s="1"/>
  <c r="G15" i="1"/>
  <c r="H15" i="1" s="1"/>
  <c r="E15" i="1"/>
  <c r="F15" i="1" s="1"/>
  <c r="D15" i="1"/>
  <c r="T14" i="1"/>
  <c r="R14" i="1"/>
  <c r="P14" i="1"/>
  <c r="N14" i="1"/>
  <c r="L14" i="1"/>
  <c r="J14" i="1"/>
  <c r="H14" i="1"/>
  <c r="F14" i="1"/>
  <c r="T13" i="1"/>
  <c r="R13" i="1"/>
  <c r="P13" i="1"/>
  <c r="N13" i="1"/>
  <c r="L13" i="1"/>
  <c r="J13" i="1"/>
  <c r="H13" i="1"/>
  <c r="F13" i="1"/>
  <c r="T12" i="1"/>
  <c r="R12" i="1"/>
  <c r="P12" i="1"/>
  <c r="N12" i="1"/>
  <c r="L12" i="1"/>
  <c r="J12" i="1"/>
  <c r="H12" i="1"/>
  <c r="F12" i="1"/>
  <c r="T11" i="1"/>
  <c r="R11" i="1"/>
  <c r="P11" i="1"/>
  <c r="N11" i="1"/>
  <c r="J11" i="1"/>
  <c r="H11" i="1"/>
  <c r="F11" i="1"/>
  <c r="S10" i="1"/>
  <c r="Q10" i="1"/>
  <c r="T10" i="1" s="1"/>
  <c r="O10" i="1"/>
  <c r="M10" i="1"/>
  <c r="M40" i="1" s="1"/>
  <c r="K10" i="1"/>
  <c r="I10" i="1"/>
  <c r="L10" i="1" s="1"/>
  <c r="G10" i="1"/>
  <c r="G40" i="1" s="1"/>
  <c r="E10" i="1"/>
  <c r="E40" i="1" s="1"/>
  <c r="F40" i="1" s="1"/>
  <c r="D10" i="1"/>
  <c r="D40" i="1" s="1"/>
  <c r="T9" i="1"/>
  <c r="R9" i="1"/>
  <c r="P9" i="1"/>
  <c r="N9" i="1"/>
  <c r="L9" i="1"/>
  <c r="J9" i="1"/>
  <c r="H9" i="1"/>
  <c r="F9" i="1"/>
  <c r="T8" i="1"/>
  <c r="R8" i="1"/>
  <c r="P8" i="1"/>
  <c r="N8" i="1"/>
  <c r="L8" i="1"/>
  <c r="J8" i="1"/>
  <c r="H8" i="1"/>
  <c r="F8" i="1"/>
  <c r="T7" i="1"/>
  <c r="R7" i="1"/>
  <c r="P7" i="1"/>
  <c r="N7" i="1"/>
  <c r="L7" i="1"/>
  <c r="J7" i="1"/>
  <c r="H7" i="1"/>
  <c r="F7" i="1"/>
  <c r="T6" i="1"/>
  <c r="R6" i="1"/>
  <c r="P6" i="1"/>
  <c r="N6" i="1"/>
  <c r="L6" i="1"/>
  <c r="J6" i="1"/>
  <c r="H6" i="1"/>
  <c r="F6" i="1"/>
  <c r="P36" i="1" l="1"/>
  <c r="R37" i="2"/>
  <c r="L39" i="1"/>
  <c r="J39" i="1"/>
  <c r="N39" i="2"/>
  <c r="S40" i="2"/>
  <c r="R30" i="2"/>
  <c r="R39" i="1"/>
  <c r="T39" i="1"/>
  <c r="T40" i="1"/>
  <c r="M40" i="2"/>
  <c r="N40" i="2" s="1"/>
  <c r="L30" i="2"/>
  <c r="O40" i="2"/>
  <c r="P37" i="1"/>
  <c r="T38" i="1"/>
  <c r="H40" i="2"/>
  <c r="Q40" i="2"/>
  <c r="R40" i="2" s="1"/>
  <c r="P36" i="2"/>
  <c r="H40" i="1"/>
  <c r="F40" i="2"/>
  <c r="L38" i="1"/>
  <c r="I40" i="2"/>
  <c r="J40" i="2" s="1"/>
  <c r="J10" i="1"/>
  <c r="R10" i="1"/>
  <c r="J15" i="1"/>
  <c r="R15" i="1"/>
  <c r="P20" i="1"/>
  <c r="N25" i="1"/>
  <c r="P26" i="1"/>
  <c r="K37" i="1"/>
  <c r="L37" i="1" s="1"/>
  <c r="S37" i="1"/>
  <c r="T37" i="1" s="1"/>
  <c r="P27" i="2"/>
  <c r="L29" i="2"/>
  <c r="T29" i="2"/>
  <c r="S30" i="2"/>
  <c r="T30" i="2" s="1"/>
  <c r="I36" i="2"/>
  <c r="Q36" i="2"/>
  <c r="O38" i="2"/>
  <c r="P29" i="1"/>
  <c r="O30" i="1"/>
  <c r="P30" i="1" s="1"/>
  <c r="M36" i="1"/>
  <c r="N36" i="1" s="1"/>
  <c r="I40" i="1"/>
  <c r="J40" i="1" s="1"/>
  <c r="Q40" i="1"/>
  <c r="H10" i="2"/>
  <c r="P10" i="2"/>
  <c r="N26" i="2"/>
  <c r="O39" i="2"/>
  <c r="P39" i="2" s="1"/>
  <c r="M30" i="2"/>
  <c r="N30" i="2" s="1"/>
  <c r="K37" i="2"/>
  <c r="L37" i="2" s="1"/>
  <c r="S37" i="2"/>
  <c r="T37" i="2" s="1"/>
  <c r="F10" i="1"/>
  <c r="N10" i="1"/>
  <c r="L26" i="1"/>
  <c r="N28" i="2"/>
  <c r="O30" i="2"/>
  <c r="K30" i="1"/>
  <c r="M37" i="2"/>
  <c r="N37" i="2" s="1"/>
  <c r="H10" i="1"/>
  <c r="P10" i="1"/>
  <c r="N26" i="1"/>
  <c r="T26" i="2"/>
  <c r="F10" i="2"/>
  <c r="K40" i="1" l="1"/>
  <c r="L30" i="1"/>
  <c r="N30" i="1"/>
  <c r="T40" i="2"/>
  <c r="P30" i="2"/>
  <c r="R39" i="2"/>
  <c r="R30" i="1"/>
  <c r="R38" i="2"/>
  <c r="P38" i="2"/>
  <c r="L40" i="2"/>
  <c r="T36" i="2"/>
  <c r="R36" i="2"/>
  <c r="P40" i="2"/>
  <c r="L36" i="2"/>
  <c r="J36" i="2"/>
  <c r="N37" i="1"/>
  <c r="R40" i="1"/>
  <c r="O40" i="1"/>
  <c r="P40" i="1" s="1"/>
  <c r="P37" i="2"/>
  <c r="L40" i="1" l="1"/>
  <c r="N40" i="1"/>
</calcChain>
</file>

<file path=xl/sharedStrings.xml><?xml version="1.0" encoding="utf-8"?>
<sst xmlns="http://schemas.openxmlformats.org/spreadsheetml/2006/main" count="178" uniqueCount="16">
  <si>
    <t>No. of Domestic MICE Visitors – By Quarter</t>
  </si>
  <si>
    <t>Sector</t>
  </si>
  <si>
    <t>ไตรมาส</t>
  </si>
  <si>
    <t>Fiscal</t>
  </si>
  <si>
    <t>Growth</t>
  </si>
  <si>
    <t>M</t>
  </si>
  <si>
    <t>รวม</t>
  </si>
  <si>
    <t>I</t>
  </si>
  <si>
    <t>C-Assosiation</t>
  </si>
  <si>
    <t>-</t>
  </si>
  <si>
    <t>C-Government</t>
  </si>
  <si>
    <t>C</t>
  </si>
  <si>
    <t>E</t>
  </si>
  <si>
    <t>Total D-MICE</t>
  </si>
  <si>
    <t xml:space="preserve">หมายเหตุ : สถิติปี 2557 ดำเนินการจัดเก็บโดยบริษัท IP&amp;C แต่ปี 2558 และปี 2559 ดำเนินการจัดเก็บโดยบริษัท CSN </t>
  </si>
  <si>
    <t>Revenue – By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</si>
</sst>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22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sz val="16"/>
      <color theme="0"/>
      <name val="Cordia New"/>
      <family val="2"/>
    </font>
    <font>
      <b/>
      <sz val="16"/>
      <color rgb="FFFF0000"/>
      <name val="Cordia New"/>
      <family val="2"/>
    </font>
    <font>
      <b/>
      <sz val="16"/>
      <color rgb="FF00B050"/>
      <name val="Cordia New"/>
      <family val="2"/>
    </font>
    <font>
      <sz val="16"/>
      <color rgb="FFC0C0C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3" applyFont="1"/>
    <xf numFmtId="0" fontId="2" fillId="0" borderId="0" xfId="3"/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/>
    </xf>
    <xf numFmtId="0" fontId="3" fillId="0" borderId="2" xfId="3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/>
    </xf>
    <xf numFmtId="3" fontId="3" fillId="4" borderId="2" xfId="3" applyNumberFormat="1" applyFont="1" applyFill="1" applyBorder="1" applyAlignment="1">
      <alignment horizontal="center" vertical="center"/>
    </xf>
    <xf numFmtId="10" fontId="8" fillId="5" borderId="2" xfId="0" applyNumberFormat="1" applyFont="1" applyFill="1" applyBorder="1" applyAlignment="1">
      <alignment horizontal="center" vertical="center"/>
    </xf>
    <xf numFmtId="10" fontId="9" fillId="5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0" fontId="3" fillId="5" borderId="2" xfId="0" applyNumberFormat="1" applyFont="1" applyFill="1" applyBorder="1" applyAlignment="1">
      <alignment horizontal="center" vertical="center"/>
    </xf>
    <xf numFmtId="10" fontId="6" fillId="4" borderId="2" xfId="0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9" fontId="0" fillId="0" borderId="0" xfId="0" applyNumberFormat="1"/>
    <xf numFmtId="3" fontId="0" fillId="0" borderId="0" xfId="0" applyNumberFormat="1"/>
    <xf numFmtId="0" fontId="3" fillId="0" borderId="4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10" fontId="5" fillId="4" borderId="2" xfId="0" applyNumberFormat="1" applyFont="1" applyFill="1" applyBorder="1" applyAlignment="1">
      <alignment horizontal="center" vertical="center"/>
    </xf>
    <xf numFmtId="10" fontId="5" fillId="5" borderId="2" xfId="0" applyNumberFormat="1" applyFont="1" applyFill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/>
    </xf>
    <xf numFmtId="9" fontId="0" fillId="0" borderId="0" xfId="2" applyFont="1"/>
    <xf numFmtId="165" fontId="0" fillId="0" borderId="0" xfId="1" applyNumberFormat="1" applyFont="1"/>
    <xf numFmtId="0" fontId="4" fillId="0" borderId="0" xfId="3" applyFont="1"/>
    <xf numFmtId="3" fontId="2" fillId="0" borderId="0" xfId="3" applyNumberFormat="1"/>
    <xf numFmtId="0" fontId="4" fillId="0" borderId="0" xfId="0" applyFont="1"/>
    <xf numFmtId="10" fontId="0" fillId="0" borderId="0" xfId="0" applyNumberFormat="1"/>
    <xf numFmtId="0" fontId="4" fillId="0" borderId="2" xfId="0" applyFont="1" applyBorder="1" applyAlignment="1">
      <alignment horizontal="center" vertical="center"/>
    </xf>
    <xf numFmtId="10" fontId="6" fillId="5" borderId="2" xfId="0" applyNumberFormat="1" applyFont="1" applyFill="1" applyBorder="1" applyAlignment="1">
      <alignment horizontal="center" vertical="center"/>
    </xf>
    <xf numFmtId="10" fontId="6" fillId="3" borderId="2" xfId="0" applyNumberFormat="1" applyFont="1" applyFill="1" applyBorder="1" applyAlignment="1">
      <alignment horizontal="center" vertical="center"/>
    </xf>
    <xf numFmtId="10" fontId="5" fillId="3" borderId="2" xfId="0" applyNumberFormat="1" applyFont="1" applyFill="1" applyBorder="1" applyAlignment="1">
      <alignment horizontal="center" vertical="center"/>
    </xf>
    <xf numFmtId="10" fontId="9" fillId="4" borderId="2" xfId="3" applyNumberFormat="1" applyFont="1" applyFill="1" applyBorder="1" applyAlignment="1">
      <alignment horizontal="center" vertical="center"/>
    </xf>
    <xf numFmtId="10" fontId="8" fillId="4" borderId="2" xfId="3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10" fontId="9" fillId="4" borderId="2" xfId="0" applyNumberFormat="1" applyFont="1" applyFill="1" applyBorder="1" applyAlignment="1">
      <alignment horizontal="center" vertical="center"/>
    </xf>
    <xf numFmtId="10" fontId="0" fillId="0" borderId="0" xfId="2" applyNumberFormat="1" applyFont="1"/>
  </cellXfs>
  <cellStyles count="4">
    <cellStyle name="Comma" xfId="1" builtinId="3"/>
    <cellStyle name="Normal" xfId="0" builtinId="0"/>
    <cellStyle name="Normal 4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4"/>
  <sheetViews>
    <sheetView view="pageBreakPreview" zoomScale="60" zoomScaleNormal="100" workbookViewId="0">
      <pane xSplit="3" topLeftCell="D1" activePane="topRight" state="frozen"/>
      <selection activeCell="T37" sqref="T37:T39"/>
      <selection pane="topRight" activeCell="T37" sqref="T37:T39"/>
    </sheetView>
  </sheetViews>
  <sheetFormatPr defaultRowHeight="15" x14ac:dyDescent="0.25"/>
  <cols>
    <col min="2" max="2" width="18.5703125" customWidth="1"/>
    <col min="4" max="4" width="19.5703125" customWidth="1"/>
    <col min="5" max="5" width="19.140625" customWidth="1"/>
    <col min="6" max="7" width="18.28515625" customWidth="1"/>
    <col min="8" max="8" width="19.5703125" customWidth="1"/>
    <col min="9" max="9" width="23" customWidth="1"/>
    <col min="10" max="10" width="18" customWidth="1"/>
    <col min="11" max="11" width="23" customWidth="1"/>
    <col min="12" max="12" width="18" customWidth="1"/>
    <col min="13" max="13" width="23" customWidth="1"/>
    <col min="14" max="14" width="18" customWidth="1"/>
    <col min="15" max="15" width="23" customWidth="1"/>
    <col min="16" max="16" width="18" customWidth="1"/>
    <col min="17" max="17" width="23" customWidth="1"/>
    <col min="18" max="18" width="18" customWidth="1"/>
    <col min="19" max="19" width="23" customWidth="1"/>
    <col min="20" max="20" width="18" customWidth="1"/>
    <col min="22" max="22" width="10.140625" bestFit="1" customWidth="1"/>
    <col min="23" max="23" width="15.42578125" bestFit="1" customWidth="1"/>
  </cols>
  <sheetData>
    <row r="3" spans="2:20" ht="23.25" x14ac:dyDescent="0.5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ht="23.25" customHeight="1" x14ac:dyDescent="0.25">
      <c r="B4" s="3" t="s">
        <v>1</v>
      </c>
      <c r="C4" s="3" t="s">
        <v>2</v>
      </c>
      <c r="D4" s="4" t="s">
        <v>3</v>
      </c>
      <c r="E4" s="4" t="s">
        <v>3</v>
      </c>
      <c r="F4" s="5" t="s">
        <v>4</v>
      </c>
      <c r="G4" s="4" t="s">
        <v>3</v>
      </c>
      <c r="H4" s="5" t="s">
        <v>4</v>
      </c>
      <c r="I4" s="4" t="s">
        <v>3</v>
      </c>
      <c r="J4" s="5" t="s">
        <v>4</v>
      </c>
      <c r="K4" s="4" t="s">
        <v>3</v>
      </c>
      <c r="L4" s="5" t="s">
        <v>4</v>
      </c>
      <c r="M4" s="4" t="s">
        <v>3</v>
      </c>
      <c r="N4" s="5" t="s">
        <v>4</v>
      </c>
      <c r="O4" s="4" t="s">
        <v>3</v>
      </c>
      <c r="P4" s="5" t="s">
        <v>4</v>
      </c>
      <c r="Q4" s="4" t="s">
        <v>3</v>
      </c>
      <c r="R4" s="5" t="s">
        <v>4</v>
      </c>
      <c r="S4" s="4" t="s">
        <v>3</v>
      </c>
      <c r="T4" s="5" t="s">
        <v>4</v>
      </c>
    </row>
    <row r="5" spans="2:20" ht="23.25" customHeight="1" x14ac:dyDescent="0.25">
      <c r="B5" s="6"/>
      <c r="C5" s="7"/>
      <c r="D5" s="8">
        <v>2557</v>
      </c>
      <c r="E5" s="8">
        <v>2558</v>
      </c>
      <c r="F5" s="9"/>
      <c r="G5" s="8">
        <v>2559</v>
      </c>
      <c r="H5" s="9"/>
      <c r="I5" s="4">
        <v>2560</v>
      </c>
      <c r="J5" s="9"/>
      <c r="K5" s="4">
        <v>2561</v>
      </c>
      <c r="L5" s="9"/>
      <c r="M5" s="4">
        <v>2562</v>
      </c>
      <c r="N5" s="9"/>
      <c r="O5" s="4">
        <v>2563</v>
      </c>
      <c r="P5" s="9"/>
      <c r="Q5" s="4">
        <v>2564</v>
      </c>
      <c r="R5" s="9"/>
      <c r="S5" s="4">
        <v>2565</v>
      </c>
      <c r="T5" s="9"/>
    </row>
    <row r="6" spans="2:20" ht="24" x14ac:dyDescent="0.5">
      <c r="B6" s="10" t="s">
        <v>5</v>
      </c>
      <c r="C6" s="11">
        <v>1</v>
      </c>
      <c r="D6" s="12">
        <v>119327</v>
      </c>
      <c r="E6" s="12">
        <v>72525</v>
      </c>
      <c r="F6" s="13">
        <f>(E6-D6)/D6</f>
        <v>-0.39221634667761696</v>
      </c>
      <c r="G6" s="12">
        <v>144072</v>
      </c>
      <c r="H6" s="14">
        <f>(G6-E6)/E6</f>
        <v>0.98651499482936922</v>
      </c>
      <c r="I6" s="12">
        <v>826084</v>
      </c>
      <c r="J6" s="14">
        <f>(I6-G6)/G6</f>
        <v>4.7338275306791049</v>
      </c>
      <c r="K6" s="12">
        <v>396972</v>
      </c>
      <c r="L6" s="13">
        <f>(K6-I6)/I6</f>
        <v>-0.51945322751681422</v>
      </c>
      <c r="M6" s="12">
        <v>433179</v>
      </c>
      <c r="N6" s="14">
        <f>(M6-K6)/K6</f>
        <v>9.1207944137117983E-2</v>
      </c>
      <c r="O6" s="12">
        <v>375339</v>
      </c>
      <c r="P6" s="13">
        <f>(O6-M6)/M6</f>
        <v>-0.13352447833343722</v>
      </c>
      <c r="Q6" s="12">
        <v>26932</v>
      </c>
      <c r="R6" s="13">
        <f>(Q6-O6)/O6</f>
        <v>-0.92824619876964554</v>
      </c>
      <c r="S6" s="12">
        <v>7992</v>
      </c>
      <c r="T6" s="13">
        <f>(S6-Q6)/Q6</f>
        <v>-0.70325263626912227</v>
      </c>
    </row>
    <row r="7" spans="2:20" ht="24" x14ac:dyDescent="0.5">
      <c r="B7" s="15"/>
      <c r="C7" s="11">
        <v>2</v>
      </c>
      <c r="D7" s="12">
        <v>191208</v>
      </c>
      <c r="E7" s="12">
        <v>40785</v>
      </c>
      <c r="F7" s="13">
        <f t="shared" ref="F7:F40" si="0">(E7-D7)/D7</f>
        <v>-0.78669825530312543</v>
      </c>
      <c r="G7" s="12">
        <v>73485</v>
      </c>
      <c r="H7" s="14">
        <f t="shared" ref="H7:H40" si="1">(G7-E7)/E7</f>
        <v>0.80176535490989331</v>
      </c>
      <c r="I7" s="12">
        <v>414173</v>
      </c>
      <c r="J7" s="14">
        <f t="shared" ref="J7:J9" si="2">(I7-G7)/G7</f>
        <v>4.6361570388514659</v>
      </c>
      <c r="K7" s="12">
        <v>371036</v>
      </c>
      <c r="L7" s="13">
        <f t="shared" ref="L7:L9" si="3">(K7-I7)/I7</f>
        <v>-0.10415212966562282</v>
      </c>
      <c r="M7" s="12">
        <v>400636</v>
      </c>
      <c r="N7" s="14">
        <f>(M7-K7)/K7</f>
        <v>7.9776625448743518E-2</v>
      </c>
      <c r="O7" s="12">
        <v>201560</v>
      </c>
      <c r="P7" s="13">
        <f>(O7-M7)/M7</f>
        <v>-0.4968999291127108</v>
      </c>
      <c r="Q7" s="12">
        <v>8399</v>
      </c>
      <c r="R7" s="13">
        <f>(Q7-O7)/O7</f>
        <v>-0.95833002579876958</v>
      </c>
      <c r="S7" s="12">
        <v>0</v>
      </c>
      <c r="T7" s="16">
        <f>(S7-Q7)/Q7</f>
        <v>-1</v>
      </c>
    </row>
    <row r="8" spans="2:20" ht="24" x14ac:dyDescent="0.5">
      <c r="B8" s="15"/>
      <c r="C8" s="11">
        <v>3</v>
      </c>
      <c r="D8" s="12">
        <v>180876</v>
      </c>
      <c r="E8" s="12">
        <v>51005</v>
      </c>
      <c r="F8" s="13">
        <f t="shared" si="0"/>
        <v>-0.71801123421570578</v>
      </c>
      <c r="G8" s="12">
        <v>135273</v>
      </c>
      <c r="H8" s="14">
        <f t="shared" si="1"/>
        <v>1.6521517498284481</v>
      </c>
      <c r="I8" s="12">
        <v>658116</v>
      </c>
      <c r="J8" s="14">
        <f t="shared" si="2"/>
        <v>3.8650950300503428</v>
      </c>
      <c r="K8" s="12">
        <v>459095</v>
      </c>
      <c r="L8" s="13">
        <f t="shared" si="3"/>
        <v>-0.30241021339703034</v>
      </c>
      <c r="M8" s="12">
        <v>466087</v>
      </c>
      <c r="N8" s="14">
        <f>(M8-K8)/K8</f>
        <v>1.5229963297356756E-2</v>
      </c>
      <c r="O8" s="12">
        <v>5057</v>
      </c>
      <c r="P8" s="13">
        <f>(O8-M8)/M8</f>
        <v>-0.98915009429570011</v>
      </c>
      <c r="Q8" s="12">
        <v>12070</v>
      </c>
      <c r="R8" s="14">
        <f>(Q8-O8)/O8</f>
        <v>1.3867905873047262</v>
      </c>
      <c r="S8" s="12">
        <v>0</v>
      </c>
      <c r="T8" s="16">
        <f>(S8-Q8)/Q8</f>
        <v>-1</v>
      </c>
    </row>
    <row r="9" spans="2:20" ht="24" x14ac:dyDescent="0.5">
      <c r="B9" s="15"/>
      <c r="C9" s="11">
        <v>4</v>
      </c>
      <c r="D9" s="12">
        <v>256879</v>
      </c>
      <c r="E9" s="12">
        <v>150064</v>
      </c>
      <c r="F9" s="13">
        <f t="shared" si="0"/>
        <v>-0.41581834248809751</v>
      </c>
      <c r="G9" s="12">
        <v>218829</v>
      </c>
      <c r="H9" s="14">
        <f t="shared" si="1"/>
        <v>0.45823781853076023</v>
      </c>
      <c r="I9" s="12">
        <v>878080</v>
      </c>
      <c r="J9" s="14">
        <f t="shared" si="2"/>
        <v>3.0126308670240234</v>
      </c>
      <c r="K9" s="12">
        <v>414902</v>
      </c>
      <c r="L9" s="13">
        <f t="shared" si="3"/>
        <v>-0.52748952259475224</v>
      </c>
      <c r="M9" s="17">
        <v>432508</v>
      </c>
      <c r="N9" s="14">
        <f>(M9-K9)/K9</f>
        <v>4.2434116972200661E-2</v>
      </c>
      <c r="O9" s="17">
        <v>54933</v>
      </c>
      <c r="P9" s="13">
        <f>(O9-M9)/M9</f>
        <v>-0.87298963256170981</v>
      </c>
      <c r="Q9" s="17">
        <v>26196</v>
      </c>
      <c r="R9" s="13">
        <f>(Q9-O9)/O9</f>
        <v>-0.52312817432144609</v>
      </c>
      <c r="S9" s="12">
        <v>0</v>
      </c>
      <c r="T9" s="16">
        <f>(S9-Q9)/Q9</f>
        <v>-1</v>
      </c>
    </row>
    <row r="10" spans="2:20" ht="23.25" x14ac:dyDescent="0.5">
      <c r="B10" s="18" t="s">
        <v>6</v>
      </c>
      <c r="C10" s="18"/>
      <c r="D10" s="19">
        <f>SUM(D6:D9)</f>
        <v>748290</v>
      </c>
      <c r="E10" s="19">
        <f>SUM(E6:E9)</f>
        <v>314379</v>
      </c>
      <c r="F10" s="20">
        <f t="shared" si="0"/>
        <v>-0.57987010383674775</v>
      </c>
      <c r="G10" s="19">
        <f>SUM(G6:G9)</f>
        <v>571659</v>
      </c>
      <c r="H10" s="21">
        <f>(G10-E10)/E10</f>
        <v>0.8183752731575582</v>
      </c>
      <c r="I10" s="19">
        <f>SUM(I6:I9)</f>
        <v>2776453</v>
      </c>
      <c r="J10" s="21">
        <f>(I10-G10)/G10</f>
        <v>3.8568342315961091</v>
      </c>
      <c r="K10" s="19">
        <f>SUM(K6:K9)</f>
        <v>1642005</v>
      </c>
      <c r="L10" s="20">
        <f>(K10-I10)/I10</f>
        <v>-0.40859614767474906</v>
      </c>
      <c r="M10" s="19">
        <f>SUM(M6:M9)</f>
        <v>1732410</v>
      </c>
      <c r="N10" s="21">
        <f>(M10-K10)/K10</f>
        <v>5.5057688618487761E-2</v>
      </c>
      <c r="O10" s="19">
        <f>SUM(O6:O9)</f>
        <v>636889</v>
      </c>
      <c r="P10" s="20">
        <f>(O10-M10)/M10</f>
        <v>-0.63236820383165648</v>
      </c>
      <c r="Q10" s="19">
        <f>SUM(Q6:Q9)</f>
        <v>73597</v>
      </c>
      <c r="R10" s="20">
        <f>(Q10-O10)/O10</f>
        <v>-0.88444297200925126</v>
      </c>
      <c r="S10" s="19">
        <f>SUM(S6:S9)</f>
        <v>7992</v>
      </c>
      <c r="T10" s="20">
        <f>(S10-Q10)/Q10</f>
        <v>-0.89140861719907061</v>
      </c>
    </row>
    <row r="11" spans="2:20" ht="24" x14ac:dyDescent="0.5">
      <c r="B11" s="10" t="s">
        <v>7</v>
      </c>
      <c r="C11" s="11">
        <v>1</v>
      </c>
      <c r="D11" s="12">
        <v>171071</v>
      </c>
      <c r="E11" s="22">
        <v>65566</v>
      </c>
      <c r="F11" s="13">
        <f t="shared" si="0"/>
        <v>-0.61673223398471977</v>
      </c>
      <c r="G11" s="12">
        <v>99917</v>
      </c>
      <c r="H11" s="14">
        <f t="shared" si="1"/>
        <v>0.52391483390781812</v>
      </c>
      <c r="I11" s="12"/>
      <c r="J11" s="13">
        <f t="shared" ref="J11:J40" si="4">(I11-G11)/G11</f>
        <v>-1</v>
      </c>
      <c r="K11" s="12">
        <v>56069</v>
      </c>
      <c r="L11" s="14"/>
      <c r="M11" s="12">
        <v>49765</v>
      </c>
      <c r="N11" s="13">
        <f t="shared" ref="N11:N14" si="5">(M11-K11)/K11</f>
        <v>-0.11243289518272129</v>
      </c>
      <c r="O11" s="12">
        <v>60553</v>
      </c>
      <c r="P11" s="14">
        <f t="shared" ref="P11:P15" si="6">(O11-M11)/M11</f>
        <v>0.21677886064503166</v>
      </c>
      <c r="Q11" s="12">
        <v>19894</v>
      </c>
      <c r="R11" s="13">
        <f t="shared" ref="R11:R15" si="7">(Q11-O11)/O11</f>
        <v>-0.67146136442455373</v>
      </c>
      <c r="S11" s="12">
        <v>0</v>
      </c>
      <c r="T11" s="13">
        <f t="shared" ref="T11:T15" si="8">(S11-Q11)/Q11</f>
        <v>-1</v>
      </c>
    </row>
    <row r="12" spans="2:20" ht="24" x14ac:dyDescent="0.5">
      <c r="B12" s="15"/>
      <c r="C12" s="11">
        <v>2</v>
      </c>
      <c r="D12" s="12">
        <v>263781</v>
      </c>
      <c r="E12" s="12">
        <v>148849</v>
      </c>
      <c r="F12" s="13">
        <f t="shared" si="0"/>
        <v>-0.43570992603712927</v>
      </c>
      <c r="G12" s="12">
        <v>59211</v>
      </c>
      <c r="H12" s="13">
        <f t="shared" si="1"/>
        <v>-0.6022076063661832</v>
      </c>
      <c r="I12" s="12">
        <v>47852</v>
      </c>
      <c r="J12" s="13">
        <f t="shared" si="4"/>
        <v>-0.19183935417405551</v>
      </c>
      <c r="K12" s="12">
        <v>55120</v>
      </c>
      <c r="L12" s="14">
        <f t="shared" ref="L12:N15" si="9">(K12-I12)/I12</f>
        <v>0.15188497868427653</v>
      </c>
      <c r="M12" s="12">
        <v>65375</v>
      </c>
      <c r="N12" s="14">
        <f t="shared" si="5"/>
        <v>0.18604862119013063</v>
      </c>
      <c r="O12" s="12">
        <v>39928</v>
      </c>
      <c r="P12" s="13">
        <f t="shared" si="6"/>
        <v>-0.3892466539196941</v>
      </c>
      <c r="Q12" s="12">
        <v>0</v>
      </c>
      <c r="R12" s="13">
        <f t="shared" si="7"/>
        <v>-1</v>
      </c>
      <c r="S12" s="12">
        <v>0</v>
      </c>
      <c r="T12" s="16" t="e">
        <f t="shared" si="8"/>
        <v>#DIV/0!</v>
      </c>
    </row>
    <row r="13" spans="2:20" ht="24" x14ac:dyDescent="0.5">
      <c r="B13" s="15"/>
      <c r="C13" s="11">
        <v>3</v>
      </c>
      <c r="D13" s="12">
        <v>121038</v>
      </c>
      <c r="E13" s="12">
        <v>32040</v>
      </c>
      <c r="F13" s="13">
        <f t="shared" si="0"/>
        <v>-0.7352897437168493</v>
      </c>
      <c r="G13" s="12">
        <v>15988</v>
      </c>
      <c r="H13" s="13">
        <f t="shared" si="1"/>
        <v>-0.50099875156054929</v>
      </c>
      <c r="I13" s="12">
        <v>28120</v>
      </c>
      <c r="J13" s="14">
        <f t="shared" si="4"/>
        <v>0.75881911433575178</v>
      </c>
      <c r="K13" s="12">
        <v>37546</v>
      </c>
      <c r="L13" s="14">
        <f t="shared" si="9"/>
        <v>0.3352062588904694</v>
      </c>
      <c r="M13" s="12">
        <v>33989</v>
      </c>
      <c r="N13" s="13">
        <f t="shared" si="5"/>
        <v>-9.4737122463111917E-2</v>
      </c>
      <c r="O13" s="12">
        <v>0</v>
      </c>
      <c r="P13" s="13">
        <f t="shared" si="6"/>
        <v>-1</v>
      </c>
      <c r="Q13" s="12">
        <v>0</v>
      </c>
      <c r="R13" s="13" t="e">
        <f t="shared" si="7"/>
        <v>#DIV/0!</v>
      </c>
      <c r="S13" s="12">
        <v>0</v>
      </c>
      <c r="T13" s="16" t="e">
        <f t="shared" si="8"/>
        <v>#DIV/0!</v>
      </c>
    </row>
    <row r="14" spans="2:20" ht="24" x14ac:dyDescent="0.5">
      <c r="B14" s="15"/>
      <c r="C14" s="11">
        <v>4</v>
      </c>
      <c r="D14" s="12">
        <v>155877</v>
      </c>
      <c r="E14" s="12">
        <v>156906</v>
      </c>
      <c r="F14" s="14">
        <f t="shared" si="0"/>
        <v>6.601358763640563E-3</v>
      </c>
      <c r="G14" s="12">
        <v>6432</v>
      </c>
      <c r="H14" s="13">
        <f t="shared" si="1"/>
        <v>-0.95900730373599485</v>
      </c>
      <c r="I14" s="12">
        <v>77520</v>
      </c>
      <c r="J14" s="14">
        <f t="shared" si="4"/>
        <v>11.052238805970148</v>
      </c>
      <c r="K14" s="12">
        <v>30554</v>
      </c>
      <c r="L14" s="13">
        <f t="shared" si="9"/>
        <v>-0.60585655314757481</v>
      </c>
      <c r="M14" s="17">
        <v>53491</v>
      </c>
      <c r="N14" s="14">
        <f t="shared" si="5"/>
        <v>0.75070367218694767</v>
      </c>
      <c r="O14" s="17">
        <v>0</v>
      </c>
      <c r="P14" s="13">
        <f t="shared" si="6"/>
        <v>-1</v>
      </c>
      <c r="Q14" s="17">
        <v>17334</v>
      </c>
      <c r="R14" s="13" t="e">
        <f t="shared" si="7"/>
        <v>#DIV/0!</v>
      </c>
      <c r="S14" s="12">
        <v>0</v>
      </c>
      <c r="T14" s="16">
        <f t="shared" si="8"/>
        <v>-1</v>
      </c>
    </row>
    <row r="15" spans="2:20" ht="23.25" x14ac:dyDescent="0.5">
      <c r="B15" s="18" t="s">
        <v>6</v>
      </c>
      <c r="C15" s="18"/>
      <c r="D15" s="19">
        <f>SUM(D11:D14)</f>
        <v>711767</v>
      </c>
      <c r="E15" s="19">
        <f>SUM(E11:E14)</f>
        <v>403361</v>
      </c>
      <c r="F15" s="20">
        <f t="shared" si="0"/>
        <v>-0.43329628937559622</v>
      </c>
      <c r="G15" s="19">
        <f>SUM(G11:G14)</f>
        <v>181548</v>
      </c>
      <c r="H15" s="20">
        <f t="shared" si="1"/>
        <v>-0.54991186554971849</v>
      </c>
      <c r="I15" s="19">
        <f>SUM(I11:I14)</f>
        <v>153492</v>
      </c>
      <c r="J15" s="20">
        <f t="shared" si="4"/>
        <v>-0.15453764293740499</v>
      </c>
      <c r="K15" s="19">
        <f>SUM(K11:K14)</f>
        <v>179289</v>
      </c>
      <c r="L15" s="21">
        <f t="shared" si="9"/>
        <v>0.16806739113439137</v>
      </c>
      <c r="M15" s="19">
        <f>SUM(M11:M14)</f>
        <v>202620</v>
      </c>
      <c r="N15" s="21">
        <f t="shared" si="9"/>
        <v>0.13013068286397939</v>
      </c>
      <c r="O15" s="19">
        <f>SUM(O11:O14)</f>
        <v>100481</v>
      </c>
      <c r="P15" s="20">
        <f t="shared" si="6"/>
        <v>-0.50409140262560459</v>
      </c>
      <c r="Q15" s="19">
        <f>SUM(Q11:Q14)</f>
        <v>37228</v>
      </c>
      <c r="R15" s="20">
        <f t="shared" si="7"/>
        <v>-0.62950209492341835</v>
      </c>
      <c r="S15" s="19">
        <f>SUM(S11:S14)</f>
        <v>0</v>
      </c>
      <c r="T15" s="20">
        <f t="shared" si="8"/>
        <v>-1</v>
      </c>
    </row>
    <row r="16" spans="2:20" ht="24" hidden="1" x14ac:dyDescent="0.5">
      <c r="B16" s="10" t="s">
        <v>8</v>
      </c>
      <c r="C16" s="11">
        <v>1</v>
      </c>
      <c r="D16" s="12" t="s">
        <v>9</v>
      </c>
      <c r="E16" s="12" t="s">
        <v>9</v>
      </c>
      <c r="F16" s="12" t="s">
        <v>9</v>
      </c>
      <c r="G16" s="12" t="s">
        <v>9</v>
      </c>
      <c r="H16" s="12" t="s">
        <v>9</v>
      </c>
      <c r="I16" s="12">
        <v>219803</v>
      </c>
      <c r="J16" s="12" t="s">
        <v>9</v>
      </c>
      <c r="K16" s="12">
        <v>370742</v>
      </c>
      <c r="L16" s="14">
        <f>(K16-I16)/I16</f>
        <v>0.68670127341301079</v>
      </c>
      <c r="M16" s="12">
        <v>190395</v>
      </c>
      <c r="N16" s="13">
        <f>(M16-K16)/K16</f>
        <v>-0.48644879727681245</v>
      </c>
      <c r="O16" s="12">
        <v>181267</v>
      </c>
      <c r="P16" s="13">
        <f>(O16-M16)/M16</f>
        <v>-4.7942435463116155E-2</v>
      </c>
      <c r="Q16" s="12">
        <v>51141</v>
      </c>
      <c r="R16" s="13">
        <f>(Q16-O16)/O16</f>
        <v>-0.71786922054207325</v>
      </c>
      <c r="S16" s="12">
        <v>0</v>
      </c>
      <c r="T16" s="13">
        <f>(S16-Q16)/Q16</f>
        <v>-1</v>
      </c>
    </row>
    <row r="17" spans="2:23" ht="24" hidden="1" x14ac:dyDescent="0.5">
      <c r="B17" s="15"/>
      <c r="C17" s="11">
        <v>2</v>
      </c>
      <c r="D17" s="12" t="s">
        <v>9</v>
      </c>
      <c r="E17" s="12" t="s">
        <v>9</v>
      </c>
      <c r="F17" s="12" t="s">
        <v>9</v>
      </c>
      <c r="G17" s="12" t="s">
        <v>9</v>
      </c>
      <c r="H17" s="12" t="s">
        <v>9</v>
      </c>
      <c r="I17" s="12">
        <v>114356</v>
      </c>
      <c r="J17" s="12" t="s">
        <v>9</v>
      </c>
      <c r="K17" s="12">
        <v>554771</v>
      </c>
      <c r="L17" s="14">
        <f t="shared" ref="L17:L20" si="10">(K17-I17)/I17</f>
        <v>3.8512627234250933</v>
      </c>
      <c r="M17" s="12">
        <v>563391</v>
      </c>
      <c r="N17" s="14">
        <f>(M17-K17)/K17</f>
        <v>1.5537942682656448E-2</v>
      </c>
      <c r="O17" s="12">
        <v>207076</v>
      </c>
      <c r="P17" s="13">
        <f>(O17-M17)/M17</f>
        <v>-0.63244709269406152</v>
      </c>
      <c r="Q17" s="12">
        <v>11460</v>
      </c>
      <c r="R17" s="13">
        <f>(Q17-O17)/O17</f>
        <v>-0.94465799996136679</v>
      </c>
      <c r="S17" s="12">
        <v>0</v>
      </c>
      <c r="T17" s="13">
        <f>(S17-Q17)/Q17</f>
        <v>-1</v>
      </c>
    </row>
    <row r="18" spans="2:23" ht="24" hidden="1" x14ac:dyDescent="0.5">
      <c r="B18" s="15"/>
      <c r="C18" s="11">
        <v>3</v>
      </c>
      <c r="D18" s="12" t="s">
        <v>9</v>
      </c>
      <c r="E18" s="12" t="s">
        <v>9</v>
      </c>
      <c r="F18" s="12" t="s">
        <v>9</v>
      </c>
      <c r="G18" s="12" t="s">
        <v>9</v>
      </c>
      <c r="H18" s="12" t="s">
        <v>9</v>
      </c>
      <c r="I18" s="12">
        <v>268397</v>
      </c>
      <c r="J18" s="12" t="s">
        <v>9</v>
      </c>
      <c r="K18" s="12">
        <v>641845</v>
      </c>
      <c r="L18" s="14">
        <f t="shared" si="10"/>
        <v>1.3914015432363254</v>
      </c>
      <c r="M18" s="12">
        <v>500022</v>
      </c>
      <c r="N18" s="13">
        <f>(M18-K18)/K18</f>
        <v>-0.22096144707834445</v>
      </c>
      <c r="O18" s="12">
        <v>33779</v>
      </c>
      <c r="P18" s="13">
        <f>(O18-M18)/M18</f>
        <v>-0.93244497242121349</v>
      </c>
      <c r="Q18" s="12">
        <v>1622</v>
      </c>
      <c r="R18" s="13">
        <f>(Q18-O18)/O18</f>
        <v>-0.95198200065129224</v>
      </c>
      <c r="S18" s="12">
        <v>0</v>
      </c>
      <c r="T18" s="13">
        <f>(S18-Q18)/Q18</f>
        <v>-1</v>
      </c>
    </row>
    <row r="19" spans="2:23" ht="24" hidden="1" x14ac:dyDescent="0.5">
      <c r="B19" s="15"/>
      <c r="C19" s="11">
        <v>4</v>
      </c>
      <c r="D19" s="12" t="s">
        <v>9</v>
      </c>
      <c r="E19" s="12" t="s">
        <v>9</v>
      </c>
      <c r="F19" s="12" t="s">
        <v>9</v>
      </c>
      <c r="G19" s="12" t="s">
        <v>9</v>
      </c>
      <c r="H19" s="12" t="s">
        <v>9</v>
      </c>
      <c r="I19" s="12">
        <v>267384</v>
      </c>
      <c r="J19" s="12" t="s">
        <v>9</v>
      </c>
      <c r="K19" s="12">
        <v>495565</v>
      </c>
      <c r="L19" s="14">
        <f t="shared" si="10"/>
        <v>0.85338314932830683</v>
      </c>
      <c r="M19" s="17">
        <v>458947</v>
      </c>
      <c r="N19" s="13">
        <f>(M19-K19)/K19</f>
        <v>-7.3891416867615758E-2</v>
      </c>
      <c r="O19" s="17">
        <v>65226</v>
      </c>
      <c r="P19" s="13">
        <f>(O19-M19)/M19</f>
        <v>-0.85787901435241976</v>
      </c>
      <c r="Q19" s="17">
        <v>890</v>
      </c>
      <c r="R19" s="13">
        <f>(Q19-O19)/O19</f>
        <v>-0.9863551344555852</v>
      </c>
      <c r="S19" s="12">
        <v>0</v>
      </c>
      <c r="T19" s="13">
        <f>(S19-Q19)/Q19</f>
        <v>-1</v>
      </c>
    </row>
    <row r="20" spans="2:23" ht="24" hidden="1" x14ac:dyDescent="0.5">
      <c r="B20" s="18" t="s">
        <v>6</v>
      </c>
      <c r="C20" s="18"/>
      <c r="D20" s="19">
        <f>SUM(D16:D19)</f>
        <v>0</v>
      </c>
      <c r="E20" s="19">
        <f>SUM(E16:E19)</f>
        <v>0</v>
      </c>
      <c r="F20" s="23" t="s">
        <v>9</v>
      </c>
      <c r="G20" s="19">
        <f>SUM(G16:G19)</f>
        <v>0</v>
      </c>
      <c r="H20" s="19" t="s">
        <v>9</v>
      </c>
      <c r="I20" s="19">
        <f>SUM(I16:I19)</f>
        <v>869940</v>
      </c>
      <c r="J20" s="19" t="s">
        <v>9</v>
      </c>
      <c r="K20" s="19">
        <f>SUM(K16:K19)</f>
        <v>2062923</v>
      </c>
      <c r="L20" s="24">
        <f t="shared" si="10"/>
        <v>1.3713394027174288</v>
      </c>
      <c r="M20" s="19">
        <f>SUM(M16:M19)</f>
        <v>1712755</v>
      </c>
      <c r="N20" s="20">
        <f t="shared" ref="N20" si="11">(M20-K20)/K20</f>
        <v>-0.16974361137085581</v>
      </c>
      <c r="O20" s="19">
        <f>SUM(O16:O19)</f>
        <v>487348</v>
      </c>
      <c r="P20" s="20">
        <f t="shared" ref="P20" si="12">(O20-M20)/M20</f>
        <v>-0.71545959579741414</v>
      </c>
      <c r="Q20" s="19">
        <f>SUM(Q16:Q19)</f>
        <v>65113</v>
      </c>
      <c r="R20" s="20">
        <f t="shared" ref="R20" si="13">(Q20-O20)/O20</f>
        <v>-0.86639321388412383</v>
      </c>
      <c r="S20" s="19">
        <f>SUM(S16:S19)</f>
        <v>0</v>
      </c>
      <c r="T20" s="20">
        <f t="shared" ref="T20" si="14">(S20-Q20)/Q20</f>
        <v>-1</v>
      </c>
    </row>
    <row r="21" spans="2:23" ht="24" hidden="1" x14ac:dyDescent="0.5">
      <c r="B21" s="25" t="s">
        <v>10</v>
      </c>
      <c r="C21" s="11">
        <v>1</v>
      </c>
      <c r="D21" s="12" t="s">
        <v>9</v>
      </c>
      <c r="E21" s="12" t="s">
        <v>9</v>
      </c>
      <c r="F21" s="12" t="s">
        <v>9</v>
      </c>
      <c r="G21" s="12" t="s">
        <v>9</v>
      </c>
      <c r="H21" s="12" t="s">
        <v>9</v>
      </c>
      <c r="I21" s="12">
        <v>425060</v>
      </c>
      <c r="J21" s="12" t="s">
        <v>9</v>
      </c>
      <c r="K21" s="12">
        <v>337990</v>
      </c>
      <c r="L21" s="13">
        <f>(K21-I21)/I21</f>
        <v>-0.20484166941137721</v>
      </c>
      <c r="M21" s="12">
        <v>268868</v>
      </c>
      <c r="N21" s="13">
        <f>(M21-K21)/K21</f>
        <v>-0.20450900914228232</v>
      </c>
      <c r="O21" s="12">
        <v>271901</v>
      </c>
      <c r="P21" s="14">
        <f>(O21-M21)/M21</f>
        <v>1.1280628412455182E-2</v>
      </c>
      <c r="Q21" s="12">
        <v>71189</v>
      </c>
      <c r="R21" s="13">
        <f>(Q21-O21)/O21</f>
        <v>-0.73818044067509869</v>
      </c>
      <c r="S21" s="12">
        <v>0</v>
      </c>
      <c r="T21" s="13">
        <f>(S21-Q21)/Q21</f>
        <v>-1</v>
      </c>
      <c r="U21" s="26"/>
      <c r="V21" s="27"/>
      <c r="W21" s="27"/>
    </row>
    <row r="22" spans="2:23" ht="24" hidden="1" x14ac:dyDescent="0.5">
      <c r="B22" s="28"/>
      <c r="C22" s="11">
        <v>2</v>
      </c>
      <c r="D22" s="12" t="s">
        <v>9</v>
      </c>
      <c r="E22" s="12" t="s">
        <v>9</v>
      </c>
      <c r="F22" s="12" t="s">
        <v>9</v>
      </c>
      <c r="G22" s="12" t="s">
        <v>9</v>
      </c>
      <c r="H22" s="12" t="s">
        <v>9</v>
      </c>
      <c r="I22" s="12">
        <v>540502</v>
      </c>
      <c r="J22" s="12" t="s">
        <v>9</v>
      </c>
      <c r="K22" s="12">
        <v>880990</v>
      </c>
      <c r="L22" s="14">
        <f t="shared" ref="L22:L25" si="15">(K22-I22)/I22</f>
        <v>0.62994771527209892</v>
      </c>
      <c r="M22" s="12">
        <v>845086</v>
      </c>
      <c r="N22" s="13">
        <f>(M22-K22)/K22</f>
        <v>-4.075415157947309E-2</v>
      </c>
      <c r="O22" s="12">
        <v>577487</v>
      </c>
      <c r="P22" s="13">
        <f>(O22-M22)/M22</f>
        <v>-0.31665297969674094</v>
      </c>
      <c r="Q22" s="12">
        <v>33011</v>
      </c>
      <c r="R22" s="13">
        <f>(Q22-O22)/O22</f>
        <v>-0.94283680844763607</v>
      </c>
      <c r="S22" s="12">
        <v>0</v>
      </c>
      <c r="T22" s="13">
        <f>(S22-Q22)/Q22</f>
        <v>-1</v>
      </c>
      <c r="U22" s="26"/>
      <c r="V22" s="27"/>
      <c r="W22" s="27"/>
    </row>
    <row r="23" spans="2:23" ht="24" hidden="1" x14ac:dyDescent="0.5">
      <c r="B23" s="28"/>
      <c r="C23" s="11">
        <v>3</v>
      </c>
      <c r="D23" s="12" t="s">
        <v>9</v>
      </c>
      <c r="E23" s="12" t="s">
        <v>9</v>
      </c>
      <c r="F23" s="12" t="s">
        <v>9</v>
      </c>
      <c r="G23" s="12" t="s">
        <v>9</v>
      </c>
      <c r="H23" s="12" t="s">
        <v>9</v>
      </c>
      <c r="I23" s="12">
        <v>597649</v>
      </c>
      <c r="J23" s="12" t="s">
        <v>9</v>
      </c>
      <c r="K23" s="12">
        <v>913021</v>
      </c>
      <c r="L23" s="14">
        <f t="shared" si="15"/>
        <v>0.52768765613261293</v>
      </c>
      <c r="M23" s="12">
        <v>750032</v>
      </c>
      <c r="N23" s="13">
        <f>(M23-K23)/K23</f>
        <v>-0.178516156802527</v>
      </c>
      <c r="O23" s="12">
        <v>8736</v>
      </c>
      <c r="P23" s="13">
        <f>(O23-M23)/M23</f>
        <v>-0.98835249696012972</v>
      </c>
      <c r="Q23" s="12">
        <v>5689</v>
      </c>
      <c r="R23" s="13">
        <f>(Q23-O23)/O23</f>
        <v>-0.34878663003663002</v>
      </c>
      <c r="S23" s="12">
        <v>0</v>
      </c>
      <c r="T23" s="13">
        <f>(S23-Q23)/Q23</f>
        <v>-1</v>
      </c>
      <c r="U23" s="26"/>
      <c r="V23" s="27"/>
      <c r="W23" s="27"/>
    </row>
    <row r="24" spans="2:23" ht="24" hidden="1" x14ac:dyDescent="0.5">
      <c r="B24" s="29"/>
      <c r="C24" s="11">
        <v>4</v>
      </c>
      <c r="D24" s="12" t="s">
        <v>9</v>
      </c>
      <c r="E24" s="12" t="s">
        <v>9</v>
      </c>
      <c r="F24" s="12" t="s">
        <v>9</v>
      </c>
      <c r="G24" s="12" t="s">
        <v>9</v>
      </c>
      <c r="H24" s="12" t="s">
        <v>9</v>
      </c>
      <c r="I24" s="12">
        <v>983308</v>
      </c>
      <c r="J24" s="12" t="s">
        <v>9</v>
      </c>
      <c r="K24" s="12">
        <v>656644</v>
      </c>
      <c r="L24" s="13">
        <f t="shared" si="15"/>
        <v>-0.33220923657694235</v>
      </c>
      <c r="M24" s="17">
        <v>688421</v>
      </c>
      <c r="N24" s="14">
        <f>(M24-K24)/K24</f>
        <v>4.8393040978064218E-2</v>
      </c>
      <c r="O24" s="17">
        <v>117917</v>
      </c>
      <c r="P24" s="13">
        <f>(O24-M24)/M24</f>
        <v>-0.82871382482521594</v>
      </c>
      <c r="Q24" s="17">
        <v>3390</v>
      </c>
      <c r="R24" s="13">
        <f>(Q24-O24)/O24</f>
        <v>-0.971250964661584</v>
      </c>
      <c r="S24" s="12">
        <v>0</v>
      </c>
      <c r="T24" s="13">
        <f>(S24-Q24)/Q24</f>
        <v>-1</v>
      </c>
      <c r="U24" s="26"/>
      <c r="V24" s="27"/>
      <c r="W24" s="27"/>
    </row>
    <row r="25" spans="2:23" ht="24" hidden="1" x14ac:dyDescent="0.5">
      <c r="B25" s="18" t="s">
        <v>6</v>
      </c>
      <c r="C25" s="18"/>
      <c r="D25" s="19">
        <f>SUM(D21:D24)</f>
        <v>0</v>
      </c>
      <c r="E25" s="19">
        <f>SUM(E21:E24)</f>
        <v>0</v>
      </c>
      <c r="F25" s="23" t="s">
        <v>9</v>
      </c>
      <c r="G25" s="19">
        <f>SUM(G21:G24)</f>
        <v>0</v>
      </c>
      <c r="H25" s="23" t="s">
        <v>9</v>
      </c>
      <c r="I25" s="19">
        <f>SUM(I21:I24)</f>
        <v>2546519</v>
      </c>
      <c r="J25" s="19" t="s">
        <v>9</v>
      </c>
      <c r="K25" s="19">
        <f>SUM(K21:K24)</f>
        <v>2788645</v>
      </c>
      <c r="L25" s="24">
        <f t="shared" si="15"/>
        <v>9.5081167664564842E-2</v>
      </c>
      <c r="M25" s="19">
        <f>SUM(M21:M24)</f>
        <v>2552407</v>
      </c>
      <c r="N25" s="20">
        <f t="shared" ref="N25" si="16">(M25-K25)/K25</f>
        <v>-8.4714260868629751E-2</v>
      </c>
      <c r="O25" s="19">
        <f>SUM(O21:O24)</f>
        <v>976041</v>
      </c>
      <c r="P25" s="20">
        <f t="shared" ref="P25" si="17">(O25-M25)/M25</f>
        <v>-0.61759977934553545</v>
      </c>
      <c r="Q25" s="19">
        <f>SUM(Q21:Q24)</f>
        <v>113279</v>
      </c>
      <c r="R25" s="20">
        <f t="shared" ref="R25" si="18">(Q25-O25)/O25</f>
        <v>-0.88394032627727726</v>
      </c>
      <c r="S25" s="19">
        <f>SUM(S21:S24)</f>
        <v>0</v>
      </c>
      <c r="T25" s="20">
        <f t="shared" ref="T25" si="19">(S25-Q25)/Q25</f>
        <v>-1</v>
      </c>
      <c r="V25" s="27"/>
      <c r="W25" s="27"/>
    </row>
    <row r="26" spans="2:23" ht="24" x14ac:dyDescent="0.5">
      <c r="B26" s="25" t="s">
        <v>11</v>
      </c>
      <c r="C26" s="11">
        <v>1</v>
      </c>
      <c r="D26" s="12">
        <v>414373</v>
      </c>
      <c r="E26" s="12">
        <v>227801</v>
      </c>
      <c r="F26" s="13">
        <f>(E26-D26)/D26</f>
        <v>-0.45025134359622854</v>
      </c>
      <c r="G26" s="12">
        <v>532894</v>
      </c>
      <c r="H26" s="14">
        <f>(G26-E26)/E26</f>
        <v>1.3392961400520629</v>
      </c>
      <c r="I26" s="12">
        <f>SUM(I16,I21)</f>
        <v>644863</v>
      </c>
      <c r="J26" s="14">
        <f>(I26-G26)/G26</f>
        <v>0.21011495719599019</v>
      </c>
      <c r="K26" s="12">
        <f>SUM(K16,K21)</f>
        <v>708732</v>
      </c>
      <c r="L26" s="14">
        <f>(K26-I26)/I26</f>
        <v>9.9042742411954168E-2</v>
      </c>
      <c r="M26" s="12">
        <f>SUM(M16,M21)</f>
        <v>459263</v>
      </c>
      <c r="N26" s="13">
        <f>(M26-K26)/K26</f>
        <v>-0.35199341923322214</v>
      </c>
      <c r="O26" s="12">
        <f t="shared" ref="O26:Q29" si="20">SUM(O16,O21)</f>
        <v>453168</v>
      </c>
      <c r="P26" s="13">
        <f>(O26-M26)/M26</f>
        <v>-1.3271262871165323E-2</v>
      </c>
      <c r="Q26" s="12">
        <f t="shared" si="20"/>
        <v>122330</v>
      </c>
      <c r="R26" s="13">
        <f>(Q26-O26)/O26</f>
        <v>-0.73005596158599018</v>
      </c>
      <c r="S26" s="12">
        <v>25010</v>
      </c>
      <c r="T26" s="13">
        <f>(S26-Q26)/Q26</f>
        <v>-0.7955530123436606</v>
      </c>
    </row>
    <row r="27" spans="2:23" ht="24" x14ac:dyDescent="0.5">
      <c r="B27" s="28"/>
      <c r="C27" s="11">
        <v>2</v>
      </c>
      <c r="D27" s="12">
        <v>354024</v>
      </c>
      <c r="E27" s="12">
        <v>196023</v>
      </c>
      <c r="F27" s="13">
        <f t="shared" ref="F27:F30" si="21">(E27-D27)/D27</f>
        <v>-0.44630025083045216</v>
      </c>
      <c r="G27" s="12">
        <v>762802</v>
      </c>
      <c r="H27" s="14">
        <f t="shared" ref="H27:H30" si="22">(G27-E27)/E27</f>
        <v>2.8913902960366897</v>
      </c>
      <c r="I27" s="12">
        <f t="shared" ref="I27:K29" si="23">SUM(I17,I22)</f>
        <v>654858</v>
      </c>
      <c r="J27" s="13">
        <f t="shared" ref="J27:J30" si="24">(I27-G27)/G27</f>
        <v>-0.14150985445764433</v>
      </c>
      <c r="K27" s="12">
        <f t="shared" si="23"/>
        <v>1435761</v>
      </c>
      <c r="L27" s="14">
        <f t="shared" ref="L27:L40" si="25">(K27-I27)/I27</f>
        <v>1.192476842307798</v>
      </c>
      <c r="M27" s="12">
        <f>SUM(M17,M22)</f>
        <v>1408477</v>
      </c>
      <c r="N27" s="13">
        <f>(M27-K27)/K27</f>
        <v>-1.9003162782663688E-2</v>
      </c>
      <c r="O27" s="12">
        <f t="shared" si="20"/>
        <v>784563</v>
      </c>
      <c r="P27" s="13">
        <f>(O27-M27)/M27</f>
        <v>-0.44297066973759602</v>
      </c>
      <c r="Q27" s="12">
        <f t="shared" si="20"/>
        <v>44471</v>
      </c>
      <c r="R27" s="13">
        <f>(Q27-O27)/O27</f>
        <v>-0.94331749011870303</v>
      </c>
      <c r="S27" s="12">
        <f t="shared" ref="S27:S29" si="26">SUM(S17,S22)</f>
        <v>0</v>
      </c>
      <c r="T27" s="16">
        <f>(S27-Q27)/Q27</f>
        <v>-1</v>
      </c>
    </row>
    <row r="28" spans="2:23" ht="24" x14ac:dyDescent="0.5">
      <c r="B28" s="28"/>
      <c r="C28" s="11">
        <v>3</v>
      </c>
      <c r="D28" s="12">
        <v>331050</v>
      </c>
      <c r="E28" s="12">
        <v>201996</v>
      </c>
      <c r="F28" s="13">
        <f t="shared" si="21"/>
        <v>-0.38983235160851837</v>
      </c>
      <c r="G28" s="12">
        <v>940090</v>
      </c>
      <c r="H28" s="14">
        <f t="shared" si="22"/>
        <v>3.6540030495653379</v>
      </c>
      <c r="I28" s="12">
        <f t="shared" si="23"/>
        <v>866046</v>
      </c>
      <c r="J28" s="13">
        <f t="shared" si="24"/>
        <v>-7.8762671659096464E-2</v>
      </c>
      <c r="K28" s="12">
        <f t="shared" si="23"/>
        <v>1554866</v>
      </c>
      <c r="L28" s="14">
        <f t="shared" si="25"/>
        <v>0.79536190918265315</v>
      </c>
      <c r="M28" s="12">
        <f>SUM(M18,M23)</f>
        <v>1250054</v>
      </c>
      <c r="N28" s="13">
        <f>(M28-K28)/K28</f>
        <v>-0.19603747203939118</v>
      </c>
      <c r="O28" s="12">
        <f t="shared" si="20"/>
        <v>42515</v>
      </c>
      <c r="P28" s="13">
        <f>(O28-M28)/M28</f>
        <v>-0.96598946925492823</v>
      </c>
      <c r="Q28" s="12">
        <f t="shared" si="20"/>
        <v>7311</v>
      </c>
      <c r="R28" s="13">
        <f>(Q28-O28)/O28</f>
        <v>-0.82803716335411026</v>
      </c>
      <c r="S28" s="12">
        <f t="shared" si="26"/>
        <v>0</v>
      </c>
      <c r="T28" s="16">
        <f>(S28-Q28)/Q28</f>
        <v>-1</v>
      </c>
    </row>
    <row r="29" spans="2:23" ht="24" x14ac:dyDescent="0.5">
      <c r="B29" s="29"/>
      <c r="C29" s="11">
        <v>4</v>
      </c>
      <c r="D29" s="12">
        <v>380520</v>
      </c>
      <c r="E29" s="12">
        <v>674975</v>
      </c>
      <c r="F29" s="14">
        <f t="shared" si="21"/>
        <v>0.77382266372332598</v>
      </c>
      <c r="G29" s="12">
        <v>1477894</v>
      </c>
      <c r="H29" s="14">
        <f t="shared" si="22"/>
        <v>1.189553687173599</v>
      </c>
      <c r="I29" s="12">
        <f t="shared" si="23"/>
        <v>1250692</v>
      </c>
      <c r="J29" s="13">
        <f t="shared" si="24"/>
        <v>-0.15373362365636506</v>
      </c>
      <c r="K29" s="12">
        <f t="shared" si="23"/>
        <v>1152209</v>
      </c>
      <c r="L29" s="13">
        <f t="shared" si="25"/>
        <v>-7.8742807981501448E-2</v>
      </c>
      <c r="M29" s="17">
        <f t="shared" ref="M29" si="27">SUM(M19,M24)</f>
        <v>1147368</v>
      </c>
      <c r="N29" s="13">
        <f t="shared" ref="N29:N40" si="28">(M29-K29)/K29</f>
        <v>-4.2014946941049758E-3</v>
      </c>
      <c r="O29" s="12">
        <f t="shared" si="20"/>
        <v>183143</v>
      </c>
      <c r="P29" s="13">
        <f t="shared" ref="P29:P40" si="29">(O29-M29)/M29</f>
        <v>-0.84037989555225523</v>
      </c>
      <c r="Q29" s="12">
        <f t="shared" si="20"/>
        <v>4280</v>
      </c>
      <c r="R29" s="13">
        <f t="shared" ref="R29:R40" si="30">(Q29-O29)/O29</f>
        <v>-0.97663028343971647</v>
      </c>
      <c r="S29" s="12">
        <f t="shared" si="26"/>
        <v>0</v>
      </c>
      <c r="T29" s="16">
        <f t="shared" ref="T29:T40" si="31">(S29-Q29)/Q29</f>
        <v>-1</v>
      </c>
    </row>
    <row r="30" spans="2:23" ht="24" x14ac:dyDescent="0.5">
      <c r="B30" s="18" t="s">
        <v>6</v>
      </c>
      <c r="C30" s="18"/>
      <c r="D30" s="19">
        <f>SUM(D26:D29)</f>
        <v>1479967</v>
      </c>
      <c r="E30" s="19">
        <f>SUM(E26:E29)</f>
        <v>1300795</v>
      </c>
      <c r="F30" s="30">
        <f t="shared" si="21"/>
        <v>-0.1210648615813731</v>
      </c>
      <c r="G30" s="19">
        <f>SUM(G26:G29)</f>
        <v>3713680</v>
      </c>
      <c r="H30" s="24">
        <f t="shared" si="22"/>
        <v>1.8549310229513489</v>
      </c>
      <c r="I30" s="19">
        <f>SUM(I26:I29)</f>
        <v>3416459</v>
      </c>
      <c r="J30" s="30">
        <f t="shared" si="24"/>
        <v>-8.0034090174705419E-2</v>
      </c>
      <c r="K30" s="19">
        <f>SUM(K26:K29)</f>
        <v>4851568</v>
      </c>
      <c r="L30" s="24">
        <f t="shared" si="25"/>
        <v>0.42005743373475285</v>
      </c>
      <c r="M30" s="19">
        <f>SUM(M26:M29)</f>
        <v>4265162</v>
      </c>
      <c r="N30" s="31">
        <f t="shared" si="28"/>
        <v>-0.12086937666337975</v>
      </c>
      <c r="O30" s="19">
        <f>SUM(O26:O29)</f>
        <v>1463389</v>
      </c>
      <c r="P30" s="31">
        <f t="shared" si="29"/>
        <v>-0.65689720578022592</v>
      </c>
      <c r="Q30" s="19">
        <f>SUM(Q26:Q29)</f>
        <v>178392</v>
      </c>
      <c r="R30" s="31">
        <f t="shared" si="30"/>
        <v>-0.87809666465990932</v>
      </c>
      <c r="S30" s="19">
        <f>SUM(S26:S29)</f>
        <v>25010</v>
      </c>
      <c r="T30" s="31">
        <f t="shared" si="31"/>
        <v>-0.85980313018521015</v>
      </c>
    </row>
    <row r="31" spans="2:23" ht="24" x14ac:dyDescent="0.5">
      <c r="B31" s="10" t="s">
        <v>12</v>
      </c>
      <c r="C31" s="11">
        <v>1</v>
      </c>
      <c r="D31" s="12">
        <v>3481813</v>
      </c>
      <c r="E31" s="12">
        <v>5354545</v>
      </c>
      <c r="F31" s="14">
        <f t="shared" si="0"/>
        <v>0.53786116600747946</v>
      </c>
      <c r="G31" s="12">
        <v>7384290</v>
      </c>
      <c r="H31" s="14">
        <f t="shared" si="1"/>
        <v>0.3790695567970761</v>
      </c>
      <c r="I31" s="12">
        <v>8880348</v>
      </c>
      <c r="J31" s="14">
        <f t="shared" si="4"/>
        <v>0.20260011456754815</v>
      </c>
      <c r="K31" s="12">
        <v>7206092</v>
      </c>
      <c r="L31" s="13">
        <f t="shared" si="25"/>
        <v>-0.18853495381036869</v>
      </c>
      <c r="M31" s="12">
        <v>5469910</v>
      </c>
      <c r="N31" s="13">
        <f t="shared" si="28"/>
        <v>-0.24093253319552402</v>
      </c>
      <c r="O31" s="12">
        <v>4649765</v>
      </c>
      <c r="P31" s="13">
        <f t="shared" si="29"/>
        <v>-0.14993756752853338</v>
      </c>
      <c r="Q31" s="12">
        <v>2880649</v>
      </c>
      <c r="R31" s="13">
        <f t="shared" si="30"/>
        <v>-0.38047428203360817</v>
      </c>
      <c r="S31" s="12">
        <v>265281</v>
      </c>
      <c r="T31" s="13">
        <f t="shared" si="31"/>
        <v>-0.9079092940514446</v>
      </c>
    </row>
    <row r="32" spans="2:23" ht="24" x14ac:dyDescent="0.5">
      <c r="B32" s="15"/>
      <c r="C32" s="11">
        <v>2</v>
      </c>
      <c r="D32" s="12">
        <v>2914601</v>
      </c>
      <c r="E32" s="12">
        <v>5368260</v>
      </c>
      <c r="F32" s="14">
        <f t="shared" si="0"/>
        <v>0.84185073703055757</v>
      </c>
      <c r="G32" s="12">
        <v>4612871</v>
      </c>
      <c r="H32" s="13">
        <f t="shared" si="1"/>
        <v>-0.14071393710438765</v>
      </c>
      <c r="I32" s="12">
        <v>4522902</v>
      </c>
      <c r="J32" s="13">
        <f t="shared" si="4"/>
        <v>-1.9503905485325733E-2</v>
      </c>
      <c r="K32" s="12">
        <v>5690756</v>
      </c>
      <c r="L32" s="14">
        <f t="shared" si="25"/>
        <v>0.2582089994432778</v>
      </c>
      <c r="M32" s="12">
        <v>5878376</v>
      </c>
      <c r="N32" s="14">
        <f t="shared" si="28"/>
        <v>3.2969257511655747E-2</v>
      </c>
      <c r="O32" s="12">
        <v>2737898</v>
      </c>
      <c r="P32" s="13">
        <f t="shared" si="29"/>
        <v>-0.53424245063602604</v>
      </c>
      <c r="Q32" s="12">
        <v>370400</v>
      </c>
      <c r="R32" s="13">
        <f t="shared" si="30"/>
        <v>-0.8647137329440322</v>
      </c>
      <c r="S32" s="12">
        <v>0</v>
      </c>
      <c r="T32" s="16">
        <f t="shared" si="31"/>
        <v>-1</v>
      </c>
    </row>
    <row r="33" spans="2:23" ht="24" x14ac:dyDescent="0.5">
      <c r="B33" s="15"/>
      <c r="C33" s="11">
        <v>3</v>
      </c>
      <c r="D33" s="12">
        <v>1981076</v>
      </c>
      <c r="E33" s="12">
        <v>2263063</v>
      </c>
      <c r="F33" s="14">
        <f t="shared" si="0"/>
        <v>0.14234032414707967</v>
      </c>
      <c r="G33" s="12">
        <v>5127401</v>
      </c>
      <c r="H33" s="14">
        <f t="shared" si="1"/>
        <v>1.2656907916394726</v>
      </c>
      <c r="I33" s="12">
        <v>7636896</v>
      </c>
      <c r="J33" s="14">
        <f t="shared" si="4"/>
        <v>0.48942826979984594</v>
      </c>
      <c r="K33" s="12">
        <v>7207565</v>
      </c>
      <c r="L33" s="13">
        <f t="shared" si="25"/>
        <v>-5.6217997469128818E-2</v>
      </c>
      <c r="M33" s="12">
        <v>5937463</v>
      </c>
      <c r="N33" s="13">
        <f t="shared" si="28"/>
        <v>-0.17621790438240931</v>
      </c>
      <c r="O33" s="12">
        <v>45000</v>
      </c>
      <c r="P33" s="13">
        <f t="shared" si="29"/>
        <v>-0.9924210054024758</v>
      </c>
      <c r="Q33" s="12">
        <v>21000</v>
      </c>
      <c r="R33" s="13">
        <f t="shared" si="30"/>
        <v>-0.53333333333333333</v>
      </c>
      <c r="S33" s="12">
        <v>0</v>
      </c>
      <c r="T33" s="16">
        <f t="shared" si="31"/>
        <v>-1</v>
      </c>
    </row>
    <row r="34" spans="2:23" ht="24" x14ac:dyDescent="0.5">
      <c r="B34" s="15"/>
      <c r="C34" s="11">
        <v>4</v>
      </c>
      <c r="D34" s="12">
        <v>3190661</v>
      </c>
      <c r="E34" s="12">
        <v>8698085</v>
      </c>
      <c r="F34" s="14">
        <f t="shared" si="0"/>
        <v>1.726107536964911</v>
      </c>
      <c r="G34" s="12">
        <v>7262612</v>
      </c>
      <c r="H34" s="13">
        <f t="shared" si="1"/>
        <v>-0.1650332228300827</v>
      </c>
      <c r="I34" s="12">
        <v>7929955</v>
      </c>
      <c r="J34" s="14">
        <f t="shared" si="4"/>
        <v>9.1887464179554137E-2</v>
      </c>
      <c r="K34" s="12">
        <v>6666090</v>
      </c>
      <c r="L34" s="13">
        <f t="shared" si="25"/>
        <v>-0.15937858411554667</v>
      </c>
      <c r="M34" s="17">
        <v>6126072</v>
      </c>
      <c r="N34" s="13">
        <f t="shared" si="28"/>
        <v>-8.1009707339684878E-2</v>
      </c>
      <c r="O34" s="17">
        <v>371700</v>
      </c>
      <c r="P34" s="13">
        <f t="shared" si="29"/>
        <v>-0.93932490509416144</v>
      </c>
      <c r="Q34" s="17">
        <v>2200</v>
      </c>
      <c r="R34" s="13">
        <f t="shared" si="30"/>
        <v>-0.9940812483185365</v>
      </c>
      <c r="S34" s="12">
        <v>0</v>
      </c>
      <c r="T34" s="16">
        <f t="shared" si="31"/>
        <v>-1</v>
      </c>
    </row>
    <row r="35" spans="2:23" ht="23.25" x14ac:dyDescent="0.5">
      <c r="B35" s="18" t="s">
        <v>6</v>
      </c>
      <c r="C35" s="18"/>
      <c r="D35" s="19">
        <f>SUM(D31:D34)</f>
        <v>11568151</v>
      </c>
      <c r="E35" s="19">
        <f>SUM(E31:E34)</f>
        <v>21683953</v>
      </c>
      <c r="F35" s="21">
        <f t="shared" si="0"/>
        <v>0.87445279716698032</v>
      </c>
      <c r="G35" s="19">
        <f>SUM(G31:G34)</f>
        <v>24387174</v>
      </c>
      <c r="H35" s="21">
        <f t="shared" si="1"/>
        <v>0.12466458491216985</v>
      </c>
      <c r="I35" s="19">
        <f>SUM(I31:I34)</f>
        <v>28970101</v>
      </c>
      <c r="J35" s="21">
        <f t="shared" si="4"/>
        <v>0.18792366019941467</v>
      </c>
      <c r="K35" s="19">
        <f>SUM(K31:K34)</f>
        <v>26770503</v>
      </c>
      <c r="L35" s="20">
        <f t="shared" si="25"/>
        <v>-7.5926487104756732E-2</v>
      </c>
      <c r="M35" s="19">
        <f>SUM(M31:M34)</f>
        <v>23411821</v>
      </c>
      <c r="N35" s="20">
        <f t="shared" si="28"/>
        <v>-0.12546204305537328</v>
      </c>
      <c r="O35" s="19">
        <f>SUM(O31:O34)</f>
        <v>7804363</v>
      </c>
      <c r="P35" s="20">
        <f t="shared" si="29"/>
        <v>-0.6666486131087368</v>
      </c>
      <c r="Q35" s="19">
        <f>SUM(Q31:Q34)</f>
        <v>3274249</v>
      </c>
      <c r="R35" s="20">
        <f t="shared" si="30"/>
        <v>-0.5804591611128288</v>
      </c>
      <c r="S35" s="19">
        <f>SUM(S31:S34)</f>
        <v>265281</v>
      </c>
      <c r="T35" s="20">
        <f t="shared" si="31"/>
        <v>-0.91897958890725784</v>
      </c>
    </row>
    <row r="36" spans="2:23" ht="24" x14ac:dyDescent="0.5">
      <c r="B36" s="10" t="s">
        <v>13</v>
      </c>
      <c r="C36" s="11">
        <v>1</v>
      </c>
      <c r="D36" s="32">
        <f>SUM(D6,D11,D26,D31)</f>
        <v>4186584</v>
      </c>
      <c r="E36" s="32">
        <f>SUM(E6,E11,E26,E31)</f>
        <v>5720437</v>
      </c>
      <c r="F36" s="14">
        <f t="shared" si="0"/>
        <v>0.36637339654477252</v>
      </c>
      <c r="G36" s="32">
        <f>SUM(G6,G11,G26,G31)</f>
        <v>8161173</v>
      </c>
      <c r="H36" s="14">
        <f t="shared" si="1"/>
        <v>0.42666950094896594</v>
      </c>
      <c r="I36" s="32">
        <f>SUM(I6,I11,I26,I31)</f>
        <v>10351295</v>
      </c>
      <c r="J36" s="14">
        <f t="shared" si="4"/>
        <v>0.26835872735451144</v>
      </c>
      <c r="K36" s="32">
        <f>SUM(K6,K11,K26,K31)</f>
        <v>8367865</v>
      </c>
      <c r="L36" s="13">
        <f t="shared" si="25"/>
        <v>-0.19161177417897954</v>
      </c>
      <c r="M36" s="32">
        <f>SUM(M6,M11,M26,M31)</f>
        <v>6412117</v>
      </c>
      <c r="N36" s="13">
        <f t="shared" si="28"/>
        <v>-0.23372126581870048</v>
      </c>
      <c r="O36" s="32">
        <f>SUM(O6,O11,O26,O31)</f>
        <v>5538825</v>
      </c>
      <c r="P36" s="13">
        <f t="shared" si="29"/>
        <v>-0.13619402141289685</v>
      </c>
      <c r="Q36" s="32">
        <f>SUM(Q6,Q11,Q26,Q31)</f>
        <v>3049805</v>
      </c>
      <c r="R36" s="13">
        <f t="shared" si="30"/>
        <v>-0.44937689852992285</v>
      </c>
      <c r="S36" s="32">
        <f>SUM(S6,S11,S26,S31)</f>
        <v>298283</v>
      </c>
      <c r="T36" s="13">
        <f t="shared" si="31"/>
        <v>-0.90219604204203219</v>
      </c>
    </row>
    <row r="37" spans="2:23" ht="24" x14ac:dyDescent="0.5">
      <c r="B37" s="15"/>
      <c r="C37" s="11">
        <v>2</v>
      </c>
      <c r="D37" s="32">
        <f t="shared" ref="D37:E39" si="32">SUM(D7,D12,D27,D32)</f>
        <v>3723614</v>
      </c>
      <c r="E37" s="32">
        <f t="shared" si="32"/>
        <v>5753917</v>
      </c>
      <c r="F37" s="14">
        <f t="shared" si="0"/>
        <v>0.54525066239411502</v>
      </c>
      <c r="G37" s="32">
        <f t="shared" ref="G37:I39" si="33">SUM(G7,G12,G27,G32)</f>
        <v>5508369</v>
      </c>
      <c r="H37" s="13">
        <f t="shared" si="1"/>
        <v>-4.2674929096127037E-2</v>
      </c>
      <c r="I37" s="32">
        <f t="shared" si="33"/>
        <v>5639785</v>
      </c>
      <c r="J37" s="14">
        <f t="shared" si="4"/>
        <v>2.3857515718355107E-2</v>
      </c>
      <c r="K37" s="32">
        <f t="shared" ref="K37:M39" si="34">SUM(K7,K12,K27,K32)</f>
        <v>7552673</v>
      </c>
      <c r="L37" s="14">
        <f t="shared" si="25"/>
        <v>0.33917746864463805</v>
      </c>
      <c r="M37" s="32">
        <f t="shared" si="34"/>
        <v>7752864</v>
      </c>
      <c r="N37" s="14">
        <f t="shared" si="28"/>
        <v>2.6505980068248686E-2</v>
      </c>
      <c r="O37" s="32">
        <f t="shared" ref="O37:Q39" si="35">SUM(O7,O12,O27,O32)</f>
        <v>3763949</v>
      </c>
      <c r="P37" s="13">
        <f t="shared" si="29"/>
        <v>-0.51450857386380056</v>
      </c>
      <c r="Q37" s="32">
        <f t="shared" si="35"/>
        <v>423270</v>
      </c>
      <c r="R37" s="13">
        <f t="shared" si="30"/>
        <v>-0.88754629778458738</v>
      </c>
      <c r="S37" s="32">
        <f t="shared" ref="S37:S39" si="36">SUM(S7,S12,S27,S32)</f>
        <v>0</v>
      </c>
      <c r="T37" s="16">
        <f t="shared" si="31"/>
        <v>-1</v>
      </c>
    </row>
    <row r="38" spans="2:23" ht="24" x14ac:dyDescent="0.5">
      <c r="B38" s="15"/>
      <c r="C38" s="11">
        <v>3</v>
      </c>
      <c r="D38" s="32">
        <f t="shared" si="32"/>
        <v>2614040</v>
      </c>
      <c r="E38" s="32">
        <f t="shared" si="32"/>
        <v>2548104</v>
      </c>
      <c r="F38" s="13">
        <f t="shared" si="0"/>
        <v>-2.5223791525760892E-2</v>
      </c>
      <c r="G38" s="32">
        <f t="shared" si="33"/>
        <v>6218752</v>
      </c>
      <c r="H38" s="14">
        <f t="shared" si="1"/>
        <v>1.4405408884409741</v>
      </c>
      <c r="I38" s="32">
        <f t="shared" si="33"/>
        <v>9189178</v>
      </c>
      <c r="J38" s="14">
        <f t="shared" si="4"/>
        <v>0.47765628859295239</v>
      </c>
      <c r="K38" s="32">
        <f t="shared" si="34"/>
        <v>9259072</v>
      </c>
      <c r="L38" s="13">
        <f t="shared" si="25"/>
        <v>7.6061210262767789E-3</v>
      </c>
      <c r="M38" s="32">
        <f t="shared" si="34"/>
        <v>7687593</v>
      </c>
      <c r="N38" s="13">
        <f t="shared" si="28"/>
        <v>-0.16972316448127847</v>
      </c>
      <c r="O38" s="32">
        <f t="shared" si="35"/>
        <v>92572</v>
      </c>
      <c r="P38" s="13">
        <f t="shared" si="29"/>
        <v>-0.98795825949682825</v>
      </c>
      <c r="Q38" s="32">
        <f t="shared" si="35"/>
        <v>40381</v>
      </c>
      <c r="R38" s="13">
        <f t="shared" si="30"/>
        <v>-0.56378818649267592</v>
      </c>
      <c r="S38" s="32">
        <f t="shared" si="36"/>
        <v>0</v>
      </c>
      <c r="T38" s="16">
        <f t="shared" si="31"/>
        <v>-1</v>
      </c>
    </row>
    <row r="39" spans="2:23" ht="24" x14ac:dyDescent="0.5">
      <c r="B39" s="15"/>
      <c r="C39" s="11">
        <v>4</v>
      </c>
      <c r="D39" s="32">
        <f t="shared" si="32"/>
        <v>3983937</v>
      </c>
      <c r="E39" s="32">
        <f t="shared" si="32"/>
        <v>9680030</v>
      </c>
      <c r="F39" s="14">
        <f t="shared" si="0"/>
        <v>1.4297648281084767</v>
      </c>
      <c r="G39" s="32">
        <f t="shared" si="33"/>
        <v>8965767</v>
      </c>
      <c r="H39" s="13">
        <f t="shared" si="1"/>
        <v>-7.378727132044012E-2</v>
      </c>
      <c r="I39" s="32">
        <f t="shared" si="33"/>
        <v>10136247</v>
      </c>
      <c r="J39" s="14">
        <f t="shared" si="4"/>
        <v>0.13054990164254771</v>
      </c>
      <c r="K39" s="32">
        <f t="shared" si="34"/>
        <v>8263755</v>
      </c>
      <c r="L39" s="13">
        <f t="shared" si="25"/>
        <v>-0.18473227813016002</v>
      </c>
      <c r="M39" s="33">
        <f t="shared" si="34"/>
        <v>7759439</v>
      </c>
      <c r="N39" s="13">
        <f t="shared" si="28"/>
        <v>-6.1027462697042685E-2</v>
      </c>
      <c r="O39" s="33">
        <f t="shared" si="35"/>
        <v>609776</v>
      </c>
      <c r="P39" s="13">
        <f t="shared" si="29"/>
        <v>-0.92141493734276403</v>
      </c>
      <c r="Q39" s="33">
        <f t="shared" si="35"/>
        <v>50010</v>
      </c>
      <c r="R39" s="13">
        <f t="shared" si="30"/>
        <v>-0.91798627692792112</v>
      </c>
      <c r="S39" s="33">
        <f t="shared" si="36"/>
        <v>0</v>
      </c>
      <c r="T39" s="16">
        <f t="shared" si="31"/>
        <v>-1</v>
      </c>
      <c r="U39" s="27"/>
      <c r="V39" s="34"/>
      <c r="W39" s="35"/>
    </row>
    <row r="40" spans="2:23" ht="23.25" x14ac:dyDescent="0.5">
      <c r="B40" s="18" t="s">
        <v>6</v>
      </c>
      <c r="C40" s="18"/>
      <c r="D40" s="19">
        <f>SUM(D10,D15,D30,D35)</f>
        <v>14508175</v>
      </c>
      <c r="E40" s="19">
        <f>SUM(E10,E15,E30,E35)</f>
        <v>23702488</v>
      </c>
      <c r="F40" s="21">
        <f t="shared" si="0"/>
        <v>0.63373325728425522</v>
      </c>
      <c r="G40" s="19">
        <f>SUM(G10,G15,G30,G35)</f>
        <v>28854061</v>
      </c>
      <c r="H40" s="21">
        <f t="shared" si="1"/>
        <v>0.2173431329234298</v>
      </c>
      <c r="I40" s="19">
        <f>SUM(I10,I15,I30,I35)</f>
        <v>35316505</v>
      </c>
      <c r="J40" s="21">
        <f t="shared" si="4"/>
        <v>0.22396999853850727</v>
      </c>
      <c r="K40" s="19">
        <f>SUM(K10,K15,K30,K35)</f>
        <v>33443365</v>
      </c>
      <c r="L40" s="20">
        <f t="shared" si="25"/>
        <v>-5.3038657137788693E-2</v>
      </c>
      <c r="M40" s="19">
        <f>SUM(M10,M15,M30,M35)</f>
        <v>29612013</v>
      </c>
      <c r="N40" s="20">
        <f t="shared" si="28"/>
        <v>-0.11456239526136201</v>
      </c>
      <c r="O40" s="19">
        <f>SUM(O10,O15,O30,O35)</f>
        <v>10005122</v>
      </c>
      <c r="P40" s="20">
        <f t="shared" si="29"/>
        <v>-0.66212624585839541</v>
      </c>
      <c r="Q40" s="19">
        <f>SUM(Q10,Q15,Q30,Q35)</f>
        <v>3563466</v>
      </c>
      <c r="R40" s="20">
        <f t="shared" si="30"/>
        <v>-0.64383582728926247</v>
      </c>
      <c r="S40" s="19">
        <f>SUM(S10,S15,S30,S35)</f>
        <v>298283</v>
      </c>
      <c r="T40" s="20">
        <f t="shared" si="31"/>
        <v>-0.9162941361023228</v>
      </c>
    </row>
    <row r="41" spans="2:23" ht="24" x14ac:dyDescent="0.55000000000000004">
      <c r="B41" s="3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7"/>
      <c r="P41" s="2"/>
      <c r="Q41" s="2"/>
      <c r="R41" s="2"/>
      <c r="S41" s="2"/>
      <c r="T41" s="2"/>
    </row>
    <row r="42" spans="2:23" ht="24" x14ac:dyDescent="0.55000000000000004">
      <c r="B42" s="38" t="s">
        <v>14</v>
      </c>
    </row>
    <row r="43" spans="2:23" x14ac:dyDescent="0.25">
      <c r="D43" s="2"/>
      <c r="E43" s="2"/>
      <c r="F43" s="2"/>
      <c r="G43" s="2"/>
    </row>
    <row r="44" spans="2:23" x14ac:dyDescent="0.25">
      <c r="F44" s="39"/>
    </row>
  </sheetData>
  <mergeCells count="16">
    <mergeCell ref="B31:B34"/>
    <mergeCell ref="B35:C35"/>
    <mergeCell ref="B36:B39"/>
    <mergeCell ref="B40:C40"/>
    <mergeCell ref="B16:B19"/>
    <mergeCell ref="B20:C20"/>
    <mergeCell ref="B21:B24"/>
    <mergeCell ref="B25:C25"/>
    <mergeCell ref="B26:B29"/>
    <mergeCell ref="B30:C30"/>
    <mergeCell ref="B4:B5"/>
    <mergeCell ref="C4:C5"/>
    <mergeCell ref="B6:B9"/>
    <mergeCell ref="B10:C10"/>
    <mergeCell ref="B11:B14"/>
    <mergeCell ref="B15:C15"/>
  </mergeCells>
  <pageMargins left="0.7" right="0.7" top="0.75" bottom="0.75" header="0.3" footer="0.3"/>
  <pageSetup paperSize="9" scale="62" orientation="portrait" r:id="rId1"/>
  <colBreaks count="1" manualBreakCount="1">
    <brk id="9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4"/>
  <sheetViews>
    <sheetView tabSelected="1" view="pageBreakPreview" zoomScale="60" zoomScaleNormal="100" workbookViewId="0">
      <pane xSplit="3" topLeftCell="D1" activePane="topRight" state="frozen"/>
      <selection activeCell="T37" sqref="T37:T39"/>
      <selection pane="topRight" activeCell="L15" sqref="L15"/>
    </sheetView>
  </sheetViews>
  <sheetFormatPr defaultRowHeight="15" x14ac:dyDescent="0.25"/>
  <cols>
    <col min="2" max="2" width="18.5703125" customWidth="1"/>
    <col min="4" max="4" width="19.5703125" customWidth="1"/>
    <col min="5" max="5" width="19.140625" customWidth="1"/>
    <col min="6" max="7" width="18.28515625" customWidth="1"/>
    <col min="8" max="8" width="19.5703125" customWidth="1"/>
    <col min="9" max="9" width="23" customWidth="1"/>
    <col min="10" max="10" width="18" customWidth="1"/>
    <col min="11" max="11" width="23" customWidth="1"/>
    <col min="12" max="12" width="18" customWidth="1"/>
    <col min="13" max="13" width="23" customWidth="1"/>
    <col min="14" max="14" width="18" customWidth="1"/>
    <col min="15" max="15" width="23" customWidth="1"/>
    <col min="16" max="16" width="18" customWidth="1"/>
    <col min="17" max="17" width="23" customWidth="1"/>
    <col min="18" max="18" width="18" customWidth="1"/>
    <col min="19" max="19" width="23" customWidth="1"/>
    <col min="20" max="20" width="18" customWidth="1"/>
  </cols>
  <sheetData>
    <row r="3" spans="2:20" ht="23.25" x14ac:dyDescent="0.5">
      <c r="B3" s="1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ht="23.25" customHeight="1" x14ac:dyDescent="0.25">
      <c r="B4" s="3" t="s">
        <v>1</v>
      </c>
      <c r="C4" s="3" t="s">
        <v>2</v>
      </c>
      <c r="D4" s="4" t="s">
        <v>3</v>
      </c>
      <c r="E4" s="4" t="s">
        <v>3</v>
      </c>
      <c r="F4" s="5" t="s">
        <v>4</v>
      </c>
      <c r="G4" s="4" t="s">
        <v>3</v>
      </c>
      <c r="H4" s="5" t="s">
        <v>4</v>
      </c>
      <c r="I4" s="4" t="s">
        <v>3</v>
      </c>
      <c r="J4" s="5" t="s">
        <v>4</v>
      </c>
      <c r="K4" s="4" t="s">
        <v>3</v>
      </c>
      <c r="L4" s="5" t="s">
        <v>4</v>
      </c>
      <c r="M4" s="4" t="s">
        <v>3</v>
      </c>
      <c r="N4" s="5" t="s">
        <v>4</v>
      </c>
      <c r="O4" s="4" t="s">
        <v>3</v>
      </c>
      <c r="P4" s="5" t="s">
        <v>4</v>
      </c>
      <c r="Q4" s="4" t="s">
        <v>3</v>
      </c>
      <c r="R4" s="5" t="s">
        <v>4</v>
      </c>
      <c r="S4" s="4" t="s">
        <v>3</v>
      </c>
      <c r="T4" s="5" t="s">
        <v>4</v>
      </c>
    </row>
    <row r="5" spans="2:20" ht="23.25" customHeight="1" x14ac:dyDescent="0.25">
      <c r="B5" s="6"/>
      <c r="C5" s="7"/>
      <c r="D5" s="8">
        <v>2557</v>
      </c>
      <c r="E5" s="8">
        <v>2558</v>
      </c>
      <c r="F5" s="9"/>
      <c r="G5" s="8">
        <v>2559</v>
      </c>
      <c r="H5" s="9"/>
      <c r="I5" s="4">
        <v>2560</v>
      </c>
      <c r="J5" s="9"/>
      <c r="K5" s="4">
        <v>2561</v>
      </c>
      <c r="L5" s="9"/>
      <c r="M5" s="4">
        <v>2562</v>
      </c>
      <c r="N5" s="9"/>
      <c r="O5" s="4">
        <v>2563</v>
      </c>
      <c r="P5" s="9"/>
      <c r="Q5" s="4">
        <v>2564</v>
      </c>
      <c r="R5" s="9"/>
      <c r="S5" s="4">
        <v>2565</v>
      </c>
      <c r="T5" s="9"/>
    </row>
    <row r="6" spans="2:20" ht="24" x14ac:dyDescent="0.5">
      <c r="B6" s="10" t="s">
        <v>5</v>
      </c>
      <c r="C6" s="11">
        <v>1</v>
      </c>
      <c r="D6" s="40">
        <v>313</v>
      </c>
      <c r="E6" s="40">
        <v>102</v>
      </c>
      <c r="F6" s="13">
        <f>(E6-D6)/D6</f>
        <v>-0.67412140575079871</v>
      </c>
      <c r="G6" s="12">
        <v>297</v>
      </c>
      <c r="H6" s="14">
        <f>(G6-E6)/E6</f>
        <v>1.911764705882353</v>
      </c>
      <c r="I6" s="12">
        <v>1212</v>
      </c>
      <c r="J6" s="14">
        <f>(I6-G6)/G6</f>
        <v>3.0808080808080809</v>
      </c>
      <c r="K6" s="12">
        <v>479</v>
      </c>
      <c r="L6" s="13">
        <f>(K6-I6)/I6</f>
        <v>-0.6047854785478548</v>
      </c>
      <c r="M6" s="12">
        <v>968</v>
      </c>
      <c r="N6" s="14">
        <f>(M6-K6)/K6</f>
        <v>1.0208768267223383</v>
      </c>
      <c r="O6" s="12">
        <v>811</v>
      </c>
      <c r="P6" s="13">
        <f>(O6-M6)/M6</f>
        <v>-0.16219008264462809</v>
      </c>
      <c r="Q6" s="12">
        <v>101</v>
      </c>
      <c r="R6" s="13">
        <f>(Q6-O6)/O6</f>
        <v>-0.87546239210850807</v>
      </c>
      <c r="S6" s="12">
        <v>48</v>
      </c>
      <c r="T6" s="13">
        <f>(S6-Q6)/Q6</f>
        <v>-0.52475247524752477</v>
      </c>
    </row>
    <row r="7" spans="2:20" ht="24" x14ac:dyDescent="0.5">
      <c r="B7" s="15"/>
      <c r="C7" s="11">
        <v>2</v>
      </c>
      <c r="D7" s="40">
        <v>502</v>
      </c>
      <c r="E7" s="40">
        <v>90</v>
      </c>
      <c r="F7" s="13">
        <f t="shared" ref="F7:F40" si="0">(E7-D7)/D7</f>
        <v>-0.82071713147410363</v>
      </c>
      <c r="G7" s="12">
        <v>91</v>
      </c>
      <c r="H7" s="14">
        <f t="shared" ref="H7:H40" si="1">(G7-E7)/E7</f>
        <v>1.1111111111111112E-2</v>
      </c>
      <c r="I7" s="12">
        <v>1058</v>
      </c>
      <c r="J7" s="14">
        <f t="shared" ref="J7:J9" si="2">(I7-G7)/G7</f>
        <v>10.626373626373626</v>
      </c>
      <c r="K7" s="12">
        <v>501</v>
      </c>
      <c r="L7" s="13">
        <f t="shared" ref="L7:L9" si="3">(K7-I7)/I7</f>
        <v>-0.52646502835538755</v>
      </c>
      <c r="M7" s="12">
        <v>789</v>
      </c>
      <c r="N7" s="14">
        <f>(M7-K7)/K7</f>
        <v>0.57485029940119758</v>
      </c>
      <c r="O7" s="12">
        <v>669</v>
      </c>
      <c r="P7" s="13">
        <f>(O7-M7)/M7</f>
        <v>-0.15209125475285171</v>
      </c>
      <c r="Q7" s="12">
        <v>30</v>
      </c>
      <c r="R7" s="13">
        <f>(Q7-O7)/O7</f>
        <v>-0.95515695067264572</v>
      </c>
      <c r="S7" s="12">
        <v>0</v>
      </c>
      <c r="T7" s="16">
        <f>(S7-Q7)/Q7</f>
        <v>-1</v>
      </c>
    </row>
    <row r="8" spans="2:20" ht="24" x14ac:dyDescent="0.5">
      <c r="B8" s="15"/>
      <c r="C8" s="11">
        <v>3</v>
      </c>
      <c r="D8" s="40">
        <v>474</v>
      </c>
      <c r="E8" s="40">
        <v>50</v>
      </c>
      <c r="F8" s="13">
        <f t="shared" si="0"/>
        <v>-0.89451476793248941</v>
      </c>
      <c r="G8" s="12">
        <v>142</v>
      </c>
      <c r="H8" s="14">
        <f t="shared" si="1"/>
        <v>1.84</v>
      </c>
      <c r="I8" s="12">
        <v>774</v>
      </c>
      <c r="J8" s="14">
        <f t="shared" si="2"/>
        <v>4.450704225352113</v>
      </c>
      <c r="K8" s="12">
        <v>467</v>
      </c>
      <c r="L8" s="13">
        <f t="shared" si="3"/>
        <v>-0.39664082687338503</v>
      </c>
      <c r="M8" s="12">
        <v>1414</v>
      </c>
      <c r="N8" s="14">
        <f>(M8-K8)/K8</f>
        <v>2.0278372591006426</v>
      </c>
      <c r="O8" s="12">
        <v>3</v>
      </c>
      <c r="P8" s="13">
        <f>(O8-M8)/M8</f>
        <v>-0.99787835926449786</v>
      </c>
      <c r="Q8" s="12">
        <v>8</v>
      </c>
      <c r="R8" s="14">
        <f>(Q8-O8)/O8</f>
        <v>1.6666666666666667</v>
      </c>
      <c r="S8" s="12">
        <v>0</v>
      </c>
      <c r="T8" s="16">
        <f>(S8-Q8)/Q8</f>
        <v>-1</v>
      </c>
    </row>
    <row r="9" spans="2:20" ht="24" x14ac:dyDescent="0.5">
      <c r="B9" s="15"/>
      <c r="C9" s="11">
        <v>4</v>
      </c>
      <c r="D9" s="40">
        <v>674</v>
      </c>
      <c r="E9" s="40">
        <v>189</v>
      </c>
      <c r="F9" s="13">
        <f t="shared" si="0"/>
        <v>-0.71958456973293772</v>
      </c>
      <c r="G9" s="12">
        <v>190</v>
      </c>
      <c r="H9" s="14">
        <f t="shared" si="1"/>
        <v>5.2910052910052907E-3</v>
      </c>
      <c r="I9" s="12">
        <v>1185</v>
      </c>
      <c r="J9" s="14">
        <f t="shared" si="2"/>
        <v>5.2368421052631575</v>
      </c>
      <c r="K9" s="12">
        <v>376</v>
      </c>
      <c r="L9" s="13">
        <f t="shared" si="3"/>
        <v>-0.68270042194092828</v>
      </c>
      <c r="M9" s="17">
        <v>926</v>
      </c>
      <c r="N9" s="14">
        <f t="shared" ref="N9:N40" si="4">(M9-K9)/K9</f>
        <v>1.4627659574468086</v>
      </c>
      <c r="O9" s="17">
        <v>156</v>
      </c>
      <c r="P9" s="13">
        <f t="shared" ref="P9:P40" si="5">(O9-M9)/M9</f>
        <v>-0.83153347732181426</v>
      </c>
      <c r="Q9" s="17">
        <v>37</v>
      </c>
      <c r="R9" s="13">
        <f t="shared" ref="R9:R40" si="6">(Q9-O9)/O9</f>
        <v>-0.76282051282051277</v>
      </c>
      <c r="S9" s="12">
        <v>0</v>
      </c>
      <c r="T9" s="16">
        <f t="shared" ref="T9:T40" si="7">(S9-Q9)/Q9</f>
        <v>-1</v>
      </c>
    </row>
    <row r="10" spans="2:20" ht="24" x14ac:dyDescent="0.5">
      <c r="B10" s="18" t="s">
        <v>6</v>
      </c>
      <c r="C10" s="18"/>
      <c r="D10" s="19">
        <f>SUM(D6:D9)</f>
        <v>1963</v>
      </c>
      <c r="E10" s="19">
        <f>SUM(E6:E9)</f>
        <v>431</v>
      </c>
      <c r="F10" s="20">
        <f t="shared" si="0"/>
        <v>-0.78043810494141619</v>
      </c>
      <c r="G10" s="19">
        <f>SUM(G6:G9)</f>
        <v>720</v>
      </c>
      <c r="H10" s="21">
        <f>(G10-E10)/E10</f>
        <v>0.67053364269141535</v>
      </c>
      <c r="I10" s="19">
        <f>SUM(I6:I9)</f>
        <v>4229</v>
      </c>
      <c r="J10" s="21">
        <f>(I10-G10)/G10</f>
        <v>4.8736111111111109</v>
      </c>
      <c r="K10" s="19">
        <f>SUM(K6:K9)</f>
        <v>1823</v>
      </c>
      <c r="L10" s="20">
        <f>(K10-I10)/I10</f>
        <v>-0.56892882478127216</v>
      </c>
      <c r="M10" s="19">
        <f>SUM(M6:M9)</f>
        <v>4097</v>
      </c>
      <c r="N10" s="41">
        <f t="shared" si="4"/>
        <v>1.2473944048272079</v>
      </c>
      <c r="O10" s="19">
        <f>SUM(O6:O9)</f>
        <v>1639</v>
      </c>
      <c r="P10" s="31">
        <f t="shared" si="5"/>
        <v>-0.59995118379301926</v>
      </c>
      <c r="Q10" s="19">
        <f>SUM(Q6:Q9)</f>
        <v>176</v>
      </c>
      <c r="R10" s="31">
        <f t="shared" si="6"/>
        <v>-0.89261744966442957</v>
      </c>
      <c r="S10" s="19">
        <f>SUM(S6:S9)</f>
        <v>48</v>
      </c>
      <c r="T10" s="31">
        <f t="shared" si="7"/>
        <v>-0.72727272727272729</v>
      </c>
    </row>
    <row r="11" spans="2:20" ht="24" x14ac:dyDescent="0.5">
      <c r="B11" s="10" t="s">
        <v>7</v>
      </c>
      <c r="C11" s="11">
        <v>1</v>
      </c>
      <c r="D11" s="40">
        <v>605</v>
      </c>
      <c r="E11" s="40">
        <v>319</v>
      </c>
      <c r="F11" s="13">
        <f t="shared" si="0"/>
        <v>-0.47272727272727272</v>
      </c>
      <c r="G11" s="40">
        <v>286</v>
      </c>
      <c r="H11" s="14">
        <f t="shared" si="1"/>
        <v>-0.10344827586206896</v>
      </c>
      <c r="I11" s="40"/>
      <c r="J11" s="13">
        <f t="shared" ref="J11:J40" si="8">(I11-G11)/G11</f>
        <v>-1</v>
      </c>
      <c r="K11" s="12">
        <v>136</v>
      </c>
      <c r="L11" s="13"/>
      <c r="M11" s="12">
        <v>288</v>
      </c>
      <c r="N11" s="14">
        <f t="shared" si="4"/>
        <v>1.1176470588235294</v>
      </c>
      <c r="O11" s="12">
        <v>301</v>
      </c>
      <c r="P11" s="14">
        <f t="shared" si="5"/>
        <v>4.5138888888888888E-2</v>
      </c>
      <c r="Q11" s="12">
        <v>135</v>
      </c>
      <c r="R11" s="13">
        <f t="shared" si="6"/>
        <v>-0.55149501661129563</v>
      </c>
      <c r="S11" s="12">
        <v>0</v>
      </c>
      <c r="T11" s="13">
        <f t="shared" si="7"/>
        <v>-1</v>
      </c>
    </row>
    <row r="12" spans="2:20" ht="24" x14ac:dyDescent="0.5">
      <c r="B12" s="15"/>
      <c r="C12" s="11">
        <v>2</v>
      </c>
      <c r="D12" s="40">
        <v>932</v>
      </c>
      <c r="E12" s="12">
        <v>2050</v>
      </c>
      <c r="F12" s="13">
        <f t="shared" si="0"/>
        <v>1.1995708154506437</v>
      </c>
      <c r="G12" s="40">
        <v>288</v>
      </c>
      <c r="H12" s="13">
        <f t="shared" si="1"/>
        <v>-0.85951219512195121</v>
      </c>
      <c r="I12" s="40">
        <v>95</v>
      </c>
      <c r="J12" s="13">
        <f t="shared" si="8"/>
        <v>-0.67013888888888884</v>
      </c>
      <c r="K12" s="12">
        <v>140</v>
      </c>
      <c r="L12" s="14">
        <f t="shared" ref="L12:L40" si="9">(K12-I12)/I12</f>
        <v>0.47368421052631576</v>
      </c>
      <c r="M12" s="12">
        <v>395</v>
      </c>
      <c r="N12" s="14">
        <f t="shared" si="4"/>
        <v>1.8214285714285714</v>
      </c>
      <c r="O12" s="12">
        <v>226</v>
      </c>
      <c r="P12" s="13">
        <f t="shared" si="5"/>
        <v>-0.42784810126582279</v>
      </c>
      <c r="Q12" s="12">
        <v>0</v>
      </c>
      <c r="R12" s="13">
        <f t="shared" si="6"/>
        <v>-1</v>
      </c>
      <c r="S12" s="12">
        <v>0</v>
      </c>
      <c r="T12" s="16" t="e">
        <f t="shared" si="7"/>
        <v>#DIV/0!</v>
      </c>
    </row>
    <row r="13" spans="2:20" ht="24" x14ac:dyDescent="0.5">
      <c r="B13" s="15"/>
      <c r="C13" s="11">
        <v>3</v>
      </c>
      <c r="D13" s="40">
        <v>428</v>
      </c>
      <c r="E13" s="40">
        <v>61</v>
      </c>
      <c r="F13" s="13">
        <f t="shared" si="0"/>
        <v>-0.85747663551401865</v>
      </c>
      <c r="G13" s="40">
        <v>53</v>
      </c>
      <c r="H13" s="13">
        <f t="shared" si="1"/>
        <v>-0.13114754098360656</v>
      </c>
      <c r="I13" s="40">
        <v>73</v>
      </c>
      <c r="J13" s="14">
        <f t="shared" si="8"/>
        <v>0.37735849056603776</v>
      </c>
      <c r="K13" s="12">
        <v>101</v>
      </c>
      <c r="L13" s="14">
        <f t="shared" si="9"/>
        <v>0.38356164383561642</v>
      </c>
      <c r="M13" s="12">
        <v>320</v>
      </c>
      <c r="N13" s="14">
        <f t="shared" si="4"/>
        <v>2.1683168316831685</v>
      </c>
      <c r="O13" s="12">
        <v>0</v>
      </c>
      <c r="P13" s="13">
        <f t="shared" si="5"/>
        <v>-1</v>
      </c>
      <c r="Q13" s="12">
        <v>0</v>
      </c>
      <c r="R13" s="13" t="e">
        <f t="shared" si="6"/>
        <v>#DIV/0!</v>
      </c>
      <c r="S13" s="12">
        <v>0</v>
      </c>
      <c r="T13" s="16" t="e">
        <f t="shared" si="7"/>
        <v>#DIV/0!</v>
      </c>
    </row>
    <row r="14" spans="2:20" ht="24" x14ac:dyDescent="0.5">
      <c r="B14" s="15"/>
      <c r="C14" s="11">
        <v>4</v>
      </c>
      <c r="D14" s="40">
        <v>551</v>
      </c>
      <c r="E14" s="40">
        <v>340</v>
      </c>
      <c r="F14" s="14">
        <f t="shared" si="0"/>
        <v>-0.38294010889292196</v>
      </c>
      <c r="G14" s="40">
        <v>14</v>
      </c>
      <c r="H14" s="13">
        <f t="shared" si="1"/>
        <v>-0.95882352941176474</v>
      </c>
      <c r="I14" s="40">
        <v>270</v>
      </c>
      <c r="J14" s="14">
        <f t="shared" si="8"/>
        <v>18.285714285714285</v>
      </c>
      <c r="K14" s="12">
        <v>70</v>
      </c>
      <c r="L14" s="13">
        <f t="shared" si="9"/>
        <v>-0.7407407407407407</v>
      </c>
      <c r="M14" s="17">
        <v>257</v>
      </c>
      <c r="N14" s="14">
        <f t="shared" si="4"/>
        <v>2.6714285714285713</v>
      </c>
      <c r="O14" s="17">
        <v>0</v>
      </c>
      <c r="P14" s="13">
        <f t="shared" si="5"/>
        <v>-1</v>
      </c>
      <c r="Q14" s="17">
        <v>49</v>
      </c>
      <c r="R14" s="13" t="e">
        <f t="shared" si="6"/>
        <v>#DIV/0!</v>
      </c>
      <c r="S14" s="12">
        <v>0</v>
      </c>
      <c r="T14" s="16">
        <f t="shared" si="7"/>
        <v>-1</v>
      </c>
    </row>
    <row r="15" spans="2:20" ht="24" x14ac:dyDescent="0.5">
      <c r="B15" s="18" t="s">
        <v>6</v>
      </c>
      <c r="C15" s="18"/>
      <c r="D15" s="19">
        <f>SUM(D11:D14)</f>
        <v>2516</v>
      </c>
      <c r="E15" s="19">
        <f>SUM(E11:E14)</f>
        <v>2770</v>
      </c>
      <c r="F15" s="20">
        <f t="shared" si="0"/>
        <v>0.10095389507154214</v>
      </c>
      <c r="G15" s="19">
        <f>SUM(G11:G14)</f>
        <v>641</v>
      </c>
      <c r="H15" s="20">
        <f t="shared" si="1"/>
        <v>-0.76859205776173289</v>
      </c>
      <c r="I15" s="19">
        <f>SUM(I11:I14)</f>
        <v>438</v>
      </c>
      <c r="J15" s="20">
        <f t="shared" si="8"/>
        <v>-0.31669266770670829</v>
      </c>
      <c r="K15" s="19">
        <f>SUM(K11:K14)</f>
        <v>447</v>
      </c>
      <c r="L15" s="21">
        <f t="shared" si="9"/>
        <v>2.0547945205479451E-2</v>
      </c>
      <c r="M15" s="19">
        <f>SUM(M11:M14)</f>
        <v>1260</v>
      </c>
      <c r="N15" s="41">
        <f t="shared" si="4"/>
        <v>1.8187919463087248</v>
      </c>
      <c r="O15" s="19">
        <f>SUM(O11:O14)</f>
        <v>527</v>
      </c>
      <c r="P15" s="31">
        <f t="shared" si="5"/>
        <v>-0.58174603174603179</v>
      </c>
      <c r="Q15" s="19">
        <f>SUM(Q11:Q14)</f>
        <v>184</v>
      </c>
      <c r="R15" s="31">
        <f t="shared" si="6"/>
        <v>-0.65085388994307403</v>
      </c>
      <c r="S15" s="19">
        <f>SUM(S11:S14)</f>
        <v>0</v>
      </c>
      <c r="T15" s="31">
        <f t="shared" si="7"/>
        <v>-1</v>
      </c>
    </row>
    <row r="16" spans="2:20" ht="24" hidden="1" x14ac:dyDescent="0.5">
      <c r="B16" s="10" t="s">
        <v>8</v>
      </c>
      <c r="C16" s="11">
        <v>1</v>
      </c>
      <c r="D16" s="12" t="s">
        <v>9</v>
      </c>
      <c r="E16" s="12" t="s">
        <v>9</v>
      </c>
      <c r="F16" s="12" t="s">
        <v>9</v>
      </c>
      <c r="G16" s="12" t="s">
        <v>9</v>
      </c>
      <c r="H16" s="12" t="s">
        <v>9</v>
      </c>
      <c r="I16" s="12">
        <v>594</v>
      </c>
      <c r="J16" s="12" t="s">
        <v>9</v>
      </c>
      <c r="K16" s="12">
        <v>691</v>
      </c>
      <c r="L16" s="14">
        <f t="shared" si="9"/>
        <v>0.16329966329966331</v>
      </c>
      <c r="M16" s="12">
        <v>375</v>
      </c>
      <c r="N16" s="13">
        <f t="shared" si="4"/>
        <v>-0.45730824891461652</v>
      </c>
      <c r="O16" s="12">
        <v>364</v>
      </c>
      <c r="P16" s="13">
        <f t="shared" si="5"/>
        <v>-2.9333333333333333E-2</v>
      </c>
      <c r="Q16" s="12">
        <v>64</v>
      </c>
      <c r="R16" s="13">
        <f t="shared" si="6"/>
        <v>-0.82417582417582413</v>
      </c>
      <c r="S16" s="12">
        <v>0</v>
      </c>
      <c r="T16" s="13">
        <f t="shared" si="7"/>
        <v>-1</v>
      </c>
    </row>
    <row r="17" spans="2:23" ht="24" hidden="1" x14ac:dyDescent="0.5">
      <c r="B17" s="15"/>
      <c r="C17" s="11">
        <v>2</v>
      </c>
      <c r="D17" s="12" t="s">
        <v>9</v>
      </c>
      <c r="E17" s="12" t="s">
        <v>9</v>
      </c>
      <c r="F17" s="12" t="s">
        <v>9</v>
      </c>
      <c r="G17" s="12" t="s">
        <v>9</v>
      </c>
      <c r="H17" s="12" t="s">
        <v>9</v>
      </c>
      <c r="I17" s="12">
        <v>111</v>
      </c>
      <c r="J17" s="12" t="s">
        <v>9</v>
      </c>
      <c r="K17" s="12">
        <v>979</v>
      </c>
      <c r="L17" s="14">
        <f t="shared" si="9"/>
        <v>7.8198198198198199</v>
      </c>
      <c r="M17" s="12">
        <v>1101</v>
      </c>
      <c r="N17" s="14">
        <f t="shared" si="4"/>
        <v>0.12461695607763024</v>
      </c>
      <c r="O17" s="12">
        <v>659</v>
      </c>
      <c r="P17" s="13">
        <f t="shared" si="5"/>
        <v>-0.40145322434150771</v>
      </c>
      <c r="Q17" s="12">
        <v>10</v>
      </c>
      <c r="R17" s="13">
        <f t="shared" si="6"/>
        <v>-0.98482549317147194</v>
      </c>
      <c r="S17" s="12">
        <v>0</v>
      </c>
      <c r="T17" s="13">
        <f t="shared" si="7"/>
        <v>-1</v>
      </c>
    </row>
    <row r="18" spans="2:23" ht="24" hidden="1" x14ac:dyDescent="0.5">
      <c r="B18" s="15"/>
      <c r="C18" s="11">
        <v>3</v>
      </c>
      <c r="D18" s="12" t="s">
        <v>9</v>
      </c>
      <c r="E18" s="12" t="s">
        <v>9</v>
      </c>
      <c r="F18" s="12" t="s">
        <v>9</v>
      </c>
      <c r="G18" s="12" t="s">
        <v>9</v>
      </c>
      <c r="H18" s="12" t="s">
        <v>9</v>
      </c>
      <c r="I18" s="12">
        <v>521</v>
      </c>
      <c r="J18" s="12" t="s">
        <v>9</v>
      </c>
      <c r="K18" s="12">
        <v>462</v>
      </c>
      <c r="L18" s="13">
        <f t="shared" si="9"/>
        <v>-0.11324376199616124</v>
      </c>
      <c r="M18" s="12">
        <v>2487</v>
      </c>
      <c r="N18" s="14">
        <f t="shared" si="4"/>
        <v>4.383116883116883</v>
      </c>
      <c r="O18" s="12">
        <v>6</v>
      </c>
      <c r="P18" s="13">
        <f t="shared" si="5"/>
        <v>-0.99758745476477684</v>
      </c>
      <c r="Q18" s="12">
        <v>1</v>
      </c>
      <c r="R18" s="13">
        <f t="shared" si="6"/>
        <v>-0.83333333333333337</v>
      </c>
      <c r="S18" s="12">
        <v>0</v>
      </c>
      <c r="T18" s="13">
        <f t="shared" si="7"/>
        <v>-1</v>
      </c>
    </row>
    <row r="19" spans="2:23" ht="24" hidden="1" x14ac:dyDescent="0.5">
      <c r="B19" s="15"/>
      <c r="C19" s="11">
        <v>4</v>
      </c>
      <c r="D19" s="12" t="s">
        <v>9</v>
      </c>
      <c r="E19" s="12" t="s">
        <v>9</v>
      </c>
      <c r="F19" s="12" t="s">
        <v>9</v>
      </c>
      <c r="G19" s="12" t="s">
        <v>9</v>
      </c>
      <c r="H19" s="12" t="s">
        <v>9</v>
      </c>
      <c r="I19" s="12">
        <v>335</v>
      </c>
      <c r="J19" s="12" t="s">
        <v>9</v>
      </c>
      <c r="K19" s="12">
        <v>694</v>
      </c>
      <c r="L19" s="14">
        <f t="shared" si="9"/>
        <v>1.0716417910447762</v>
      </c>
      <c r="M19" s="17">
        <v>1184</v>
      </c>
      <c r="N19" s="42">
        <f t="shared" si="4"/>
        <v>0.70605187319884721</v>
      </c>
      <c r="O19" s="17">
        <v>88</v>
      </c>
      <c r="P19" s="43">
        <f t="shared" si="5"/>
        <v>-0.92567567567567566</v>
      </c>
      <c r="Q19" s="17">
        <v>1</v>
      </c>
      <c r="R19" s="43">
        <f t="shared" si="6"/>
        <v>-0.98863636363636365</v>
      </c>
      <c r="S19" s="12">
        <v>0</v>
      </c>
      <c r="T19" s="43">
        <f t="shared" si="7"/>
        <v>-1</v>
      </c>
    </row>
    <row r="20" spans="2:23" ht="24" hidden="1" x14ac:dyDescent="0.5">
      <c r="B20" s="18" t="s">
        <v>6</v>
      </c>
      <c r="C20" s="18"/>
      <c r="D20" s="19">
        <f>SUM(D16:D19)</f>
        <v>0</v>
      </c>
      <c r="E20" s="19">
        <f>SUM(E16:E19)</f>
        <v>0</v>
      </c>
      <c r="F20" s="23" t="s">
        <v>9</v>
      </c>
      <c r="G20" s="19">
        <f>SUM(G16:G19)</f>
        <v>0</v>
      </c>
      <c r="H20" s="19" t="s">
        <v>9</v>
      </c>
      <c r="I20" s="19">
        <f>SUM(I16:I19)</f>
        <v>1561</v>
      </c>
      <c r="J20" s="19" t="s">
        <v>9</v>
      </c>
      <c r="K20" s="19">
        <f>SUM(K16:K19)</f>
        <v>2826</v>
      </c>
      <c r="L20" s="44">
        <f t="shared" si="9"/>
        <v>0.81037796284433061</v>
      </c>
      <c r="M20" s="19">
        <f>SUM(M16:M19)</f>
        <v>5147</v>
      </c>
      <c r="N20" s="41">
        <f t="shared" si="4"/>
        <v>0.82130219391365888</v>
      </c>
      <c r="O20" s="19">
        <f>SUM(O16:O19)</f>
        <v>1117</v>
      </c>
      <c r="P20" s="31">
        <f t="shared" si="5"/>
        <v>-0.78298037691859335</v>
      </c>
      <c r="Q20" s="19">
        <f>SUM(Q16:Q19)</f>
        <v>76</v>
      </c>
      <c r="R20" s="31">
        <f t="shared" si="6"/>
        <v>-0.9319606087735004</v>
      </c>
      <c r="S20" s="19">
        <f>SUM(S16:S19)</f>
        <v>0</v>
      </c>
      <c r="T20" s="31">
        <f t="shared" si="7"/>
        <v>-1</v>
      </c>
    </row>
    <row r="21" spans="2:23" ht="24" hidden="1" x14ac:dyDescent="0.5">
      <c r="B21" s="25" t="s">
        <v>10</v>
      </c>
      <c r="C21" s="11">
        <v>1</v>
      </c>
      <c r="D21" s="12" t="s">
        <v>9</v>
      </c>
      <c r="E21" s="12" t="s">
        <v>9</v>
      </c>
      <c r="F21" s="12" t="s">
        <v>9</v>
      </c>
      <c r="G21" s="12" t="s">
        <v>9</v>
      </c>
      <c r="H21" s="12" t="s">
        <v>9</v>
      </c>
      <c r="I21" s="12">
        <v>791</v>
      </c>
      <c r="J21" s="12" t="s">
        <v>9</v>
      </c>
      <c r="K21" s="12">
        <v>320</v>
      </c>
      <c r="L21" s="13">
        <f t="shared" si="9"/>
        <v>-0.59544879898862202</v>
      </c>
      <c r="M21" s="12">
        <v>377</v>
      </c>
      <c r="N21" s="14">
        <f t="shared" si="4"/>
        <v>0.17812500000000001</v>
      </c>
      <c r="O21" s="12">
        <v>384</v>
      </c>
      <c r="P21" s="14">
        <f t="shared" si="5"/>
        <v>1.8567639257294429E-2</v>
      </c>
      <c r="Q21" s="12">
        <v>267</v>
      </c>
      <c r="R21" s="13">
        <f t="shared" si="6"/>
        <v>-0.3046875</v>
      </c>
      <c r="S21" s="12">
        <v>0</v>
      </c>
      <c r="T21" s="13">
        <f t="shared" si="7"/>
        <v>-1</v>
      </c>
    </row>
    <row r="22" spans="2:23" ht="24" hidden="1" x14ac:dyDescent="0.5">
      <c r="B22" s="28"/>
      <c r="C22" s="11">
        <v>2</v>
      </c>
      <c r="D22" s="12" t="s">
        <v>9</v>
      </c>
      <c r="E22" s="12" t="s">
        <v>9</v>
      </c>
      <c r="F22" s="12" t="s">
        <v>9</v>
      </c>
      <c r="G22" s="12" t="s">
        <v>9</v>
      </c>
      <c r="H22" s="12" t="s">
        <v>9</v>
      </c>
      <c r="I22" s="12">
        <v>370</v>
      </c>
      <c r="J22" s="12" t="s">
        <v>9</v>
      </c>
      <c r="K22" s="12">
        <v>1004</v>
      </c>
      <c r="L22" s="14">
        <f t="shared" si="9"/>
        <v>1.7135135135135136</v>
      </c>
      <c r="M22" s="12">
        <v>1697</v>
      </c>
      <c r="N22" s="14">
        <f t="shared" si="4"/>
        <v>0.69023904382470125</v>
      </c>
      <c r="O22" s="12">
        <v>1577</v>
      </c>
      <c r="P22" s="13">
        <f t="shared" si="5"/>
        <v>-7.0713022981732473E-2</v>
      </c>
      <c r="Q22" s="12">
        <v>117</v>
      </c>
      <c r="R22" s="13">
        <f t="shared" si="6"/>
        <v>-0.92580849714648061</v>
      </c>
      <c r="S22" s="12">
        <v>0</v>
      </c>
      <c r="T22" s="13">
        <f t="shared" si="7"/>
        <v>-1</v>
      </c>
    </row>
    <row r="23" spans="2:23" ht="24" hidden="1" x14ac:dyDescent="0.5">
      <c r="B23" s="28"/>
      <c r="C23" s="11">
        <v>3</v>
      </c>
      <c r="D23" s="12" t="s">
        <v>9</v>
      </c>
      <c r="E23" s="12" t="s">
        <v>9</v>
      </c>
      <c r="F23" s="12" t="s">
        <v>9</v>
      </c>
      <c r="G23" s="12" t="s">
        <v>9</v>
      </c>
      <c r="H23" s="12" t="s">
        <v>9</v>
      </c>
      <c r="I23" s="12">
        <v>692</v>
      </c>
      <c r="J23" s="12" t="s">
        <v>9</v>
      </c>
      <c r="K23" s="12">
        <v>988</v>
      </c>
      <c r="L23" s="14">
        <f t="shared" si="9"/>
        <v>0.4277456647398844</v>
      </c>
      <c r="M23" s="12">
        <v>1926</v>
      </c>
      <c r="N23" s="14">
        <f t="shared" si="4"/>
        <v>0.94939271255060731</v>
      </c>
      <c r="O23" s="12">
        <v>1</v>
      </c>
      <c r="P23" s="13">
        <f t="shared" si="5"/>
        <v>-0.99948078920041539</v>
      </c>
      <c r="Q23" s="12">
        <v>6</v>
      </c>
      <c r="R23" s="14">
        <f t="shared" si="6"/>
        <v>5</v>
      </c>
      <c r="S23" s="12">
        <v>0</v>
      </c>
      <c r="T23" s="14">
        <f t="shared" si="7"/>
        <v>-1</v>
      </c>
      <c r="U23" s="26"/>
      <c r="V23" s="27"/>
      <c r="W23" s="27"/>
    </row>
    <row r="24" spans="2:23" ht="24" hidden="1" x14ac:dyDescent="0.5">
      <c r="B24" s="29"/>
      <c r="C24" s="11">
        <v>4</v>
      </c>
      <c r="D24" s="12" t="s">
        <v>9</v>
      </c>
      <c r="E24" s="12" t="s">
        <v>9</v>
      </c>
      <c r="F24" s="12" t="s">
        <v>9</v>
      </c>
      <c r="G24" s="12" t="s">
        <v>9</v>
      </c>
      <c r="H24" s="12" t="s">
        <v>9</v>
      </c>
      <c r="I24" s="12">
        <v>1115</v>
      </c>
      <c r="J24" s="12" t="s">
        <v>9</v>
      </c>
      <c r="K24" s="12">
        <v>544</v>
      </c>
      <c r="L24" s="13">
        <f t="shared" si="9"/>
        <v>-0.51210762331838566</v>
      </c>
      <c r="M24" s="17">
        <v>1028</v>
      </c>
      <c r="N24" s="14">
        <f t="shared" si="4"/>
        <v>0.88970588235294112</v>
      </c>
      <c r="O24" s="17">
        <v>525</v>
      </c>
      <c r="P24" s="13">
        <f t="shared" si="5"/>
        <v>-0.48929961089494162</v>
      </c>
      <c r="Q24" s="17">
        <v>6</v>
      </c>
      <c r="R24" s="13">
        <f t="shared" si="6"/>
        <v>-0.98857142857142855</v>
      </c>
      <c r="S24" s="12">
        <v>0</v>
      </c>
      <c r="T24" s="13">
        <f t="shared" si="7"/>
        <v>-1</v>
      </c>
      <c r="U24" s="26"/>
      <c r="V24" s="27"/>
      <c r="W24" s="27"/>
    </row>
    <row r="25" spans="2:23" ht="24" hidden="1" x14ac:dyDescent="0.5">
      <c r="B25" s="18" t="s">
        <v>6</v>
      </c>
      <c r="C25" s="18"/>
      <c r="D25" s="19">
        <f>SUM(D21:D24)</f>
        <v>0</v>
      </c>
      <c r="E25" s="19">
        <f>SUM(E21:E24)</f>
        <v>0</v>
      </c>
      <c r="F25" s="23" t="s">
        <v>9</v>
      </c>
      <c r="G25" s="19">
        <f>SUM(G21:G24)</f>
        <v>0</v>
      </c>
      <c r="H25" s="23" t="s">
        <v>9</v>
      </c>
      <c r="I25" s="19">
        <f>SUM(I21:I24)</f>
        <v>2968</v>
      </c>
      <c r="J25" s="19" t="s">
        <v>9</v>
      </c>
      <c r="K25" s="19">
        <f>SUM(K21:K24)</f>
        <v>2856</v>
      </c>
      <c r="L25" s="45">
        <f t="shared" si="9"/>
        <v>-3.7735849056603772E-2</v>
      </c>
      <c r="M25" s="19">
        <f>SUM(M21:M24)</f>
        <v>5028</v>
      </c>
      <c r="N25" s="41">
        <f t="shared" si="4"/>
        <v>0.76050420168067223</v>
      </c>
      <c r="O25" s="19">
        <f>SUM(O21:O24)</f>
        <v>2487</v>
      </c>
      <c r="P25" s="31">
        <f t="shared" si="5"/>
        <v>-0.50536992840095463</v>
      </c>
      <c r="Q25" s="19">
        <f>SUM(Q21:Q24)</f>
        <v>396</v>
      </c>
      <c r="R25" s="46">
        <f t="shared" si="6"/>
        <v>-0.84077201447527139</v>
      </c>
      <c r="S25" s="19">
        <f>SUM(S21:S24)</f>
        <v>0</v>
      </c>
      <c r="T25" s="46">
        <f t="shared" si="7"/>
        <v>-1</v>
      </c>
      <c r="U25" s="26"/>
      <c r="V25" s="27"/>
      <c r="W25" s="27"/>
    </row>
    <row r="26" spans="2:23" ht="24" x14ac:dyDescent="0.5">
      <c r="B26" s="25" t="s">
        <v>11</v>
      </c>
      <c r="C26" s="11">
        <v>1</v>
      </c>
      <c r="D26" s="12">
        <v>1363</v>
      </c>
      <c r="E26" s="12">
        <v>464</v>
      </c>
      <c r="F26" s="13">
        <f>(E26-D26)/D26</f>
        <v>-0.65957446808510634</v>
      </c>
      <c r="G26" s="12">
        <v>735</v>
      </c>
      <c r="H26" s="14">
        <f>(G26-E26)/E26</f>
        <v>0.58405172413793105</v>
      </c>
      <c r="I26" s="12">
        <f>SUM(I16,I21)</f>
        <v>1385</v>
      </c>
      <c r="J26" s="14">
        <f>(I26-G26)/G26</f>
        <v>0.88435374149659862</v>
      </c>
      <c r="K26" s="12">
        <f>SUM(K16,K21)</f>
        <v>1011</v>
      </c>
      <c r="L26" s="13">
        <f t="shared" si="9"/>
        <v>-0.2700361010830325</v>
      </c>
      <c r="M26" s="12">
        <f>SUM(M16,M21)</f>
        <v>752</v>
      </c>
      <c r="N26" s="13">
        <f t="shared" si="4"/>
        <v>-0.25618199802176062</v>
      </c>
      <c r="O26" s="12">
        <f t="shared" ref="O26:Q29" si="10">SUM(O16,O21)</f>
        <v>748</v>
      </c>
      <c r="P26" s="13">
        <f t="shared" si="5"/>
        <v>-5.3191489361702126E-3</v>
      </c>
      <c r="Q26" s="12">
        <f t="shared" si="10"/>
        <v>331</v>
      </c>
      <c r="R26" s="13">
        <f t="shared" si="6"/>
        <v>-0.55748663101604279</v>
      </c>
      <c r="S26" s="12">
        <v>84</v>
      </c>
      <c r="T26" s="13">
        <f t="shared" si="7"/>
        <v>-0.74622356495468278</v>
      </c>
      <c r="U26" s="26"/>
      <c r="V26" s="27"/>
      <c r="W26" s="27"/>
    </row>
    <row r="27" spans="2:23" ht="24" x14ac:dyDescent="0.5">
      <c r="B27" s="28"/>
      <c r="C27" s="11">
        <v>2</v>
      </c>
      <c r="D27" s="12">
        <v>1164</v>
      </c>
      <c r="E27" s="12">
        <v>208</v>
      </c>
      <c r="F27" s="13">
        <f t="shared" ref="F27:F30" si="11">(E27-D27)/D27</f>
        <v>-0.82130584192439859</v>
      </c>
      <c r="G27" s="12">
        <v>604</v>
      </c>
      <c r="H27" s="14">
        <f t="shared" ref="H27:H30" si="12">(G27-E27)/E27</f>
        <v>1.9038461538461537</v>
      </c>
      <c r="I27" s="12">
        <f t="shared" ref="I27:I29" si="13">SUM(I17,I22)</f>
        <v>481</v>
      </c>
      <c r="J27" s="13">
        <f t="shared" ref="J27:J30" si="14">(I27-G27)/G27</f>
        <v>-0.20364238410596028</v>
      </c>
      <c r="K27" s="12">
        <f t="shared" ref="K27:M29" si="15">SUM(K17,K22)</f>
        <v>1983</v>
      </c>
      <c r="L27" s="14">
        <f t="shared" si="9"/>
        <v>3.1226611226611225</v>
      </c>
      <c r="M27" s="12">
        <f>SUM(M17,M22)</f>
        <v>2798</v>
      </c>
      <c r="N27" s="14">
        <f t="shared" si="4"/>
        <v>0.41099344427634898</v>
      </c>
      <c r="O27" s="12">
        <f t="shared" si="10"/>
        <v>2236</v>
      </c>
      <c r="P27" s="13">
        <f t="shared" si="5"/>
        <v>-0.2008577555396712</v>
      </c>
      <c r="Q27" s="12">
        <f t="shared" si="10"/>
        <v>127</v>
      </c>
      <c r="R27" s="13">
        <f t="shared" si="6"/>
        <v>-0.94320214669051883</v>
      </c>
      <c r="S27" s="12">
        <f t="shared" ref="S27:S29" si="16">SUM(S17,S22)</f>
        <v>0</v>
      </c>
      <c r="T27" s="16">
        <f t="shared" si="7"/>
        <v>-1</v>
      </c>
      <c r="V27" s="27"/>
      <c r="W27" s="27"/>
    </row>
    <row r="28" spans="2:23" ht="24" x14ac:dyDescent="0.5">
      <c r="B28" s="28"/>
      <c r="C28" s="11">
        <v>3</v>
      </c>
      <c r="D28" s="12">
        <v>1089</v>
      </c>
      <c r="E28" s="12">
        <v>266</v>
      </c>
      <c r="F28" s="13">
        <f t="shared" si="11"/>
        <v>-0.75573921028466484</v>
      </c>
      <c r="G28" s="12">
        <v>2338</v>
      </c>
      <c r="H28" s="14">
        <f t="shared" si="12"/>
        <v>7.7894736842105265</v>
      </c>
      <c r="I28" s="12">
        <f t="shared" si="13"/>
        <v>1213</v>
      </c>
      <c r="J28" s="13">
        <f t="shared" si="14"/>
        <v>-0.48118049615055603</v>
      </c>
      <c r="K28" s="12">
        <f t="shared" si="15"/>
        <v>1450</v>
      </c>
      <c r="L28" s="14">
        <f t="shared" si="9"/>
        <v>0.19538334707337179</v>
      </c>
      <c r="M28" s="12">
        <f>SUM(M18,M23)</f>
        <v>4413</v>
      </c>
      <c r="N28" s="14">
        <f t="shared" si="4"/>
        <v>2.0434482758620689</v>
      </c>
      <c r="O28" s="12">
        <f t="shared" si="10"/>
        <v>7</v>
      </c>
      <c r="P28" s="13">
        <f t="shared" si="5"/>
        <v>-0.9984137774756402</v>
      </c>
      <c r="Q28" s="12">
        <f t="shared" si="10"/>
        <v>7</v>
      </c>
      <c r="R28" s="13">
        <f t="shared" si="6"/>
        <v>0</v>
      </c>
      <c r="S28" s="12">
        <f t="shared" si="16"/>
        <v>0</v>
      </c>
      <c r="T28" s="16">
        <f t="shared" si="7"/>
        <v>-1</v>
      </c>
    </row>
    <row r="29" spans="2:23" ht="24" x14ac:dyDescent="0.5">
      <c r="B29" s="29"/>
      <c r="C29" s="11">
        <v>4</v>
      </c>
      <c r="D29" s="12">
        <v>1251</v>
      </c>
      <c r="E29" s="12">
        <v>1607</v>
      </c>
      <c r="F29" s="14">
        <f t="shared" si="11"/>
        <v>0.28457234212629895</v>
      </c>
      <c r="G29" s="12">
        <v>1644</v>
      </c>
      <c r="H29" s="14">
        <f t="shared" si="12"/>
        <v>2.3024268823895456E-2</v>
      </c>
      <c r="I29" s="12">
        <f t="shared" si="13"/>
        <v>1450</v>
      </c>
      <c r="J29" s="13">
        <f t="shared" si="14"/>
        <v>-0.11800486618004866</v>
      </c>
      <c r="K29" s="12">
        <f t="shared" si="15"/>
        <v>1238</v>
      </c>
      <c r="L29" s="13">
        <f t="shared" si="9"/>
        <v>-0.14620689655172414</v>
      </c>
      <c r="M29" s="17">
        <f t="shared" si="15"/>
        <v>2212</v>
      </c>
      <c r="N29" s="14">
        <f t="shared" si="4"/>
        <v>0.78675282714054928</v>
      </c>
      <c r="O29" s="12">
        <f t="shared" si="10"/>
        <v>613</v>
      </c>
      <c r="P29" s="13">
        <f t="shared" si="5"/>
        <v>-0.72287522603978305</v>
      </c>
      <c r="Q29" s="12">
        <f t="shared" si="10"/>
        <v>7</v>
      </c>
      <c r="R29" s="13">
        <f t="shared" si="6"/>
        <v>-0.98858075040783033</v>
      </c>
      <c r="S29" s="12">
        <f t="shared" si="16"/>
        <v>0</v>
      </c>
      <c r="T29" s="16">
        <f t="shared" si="7"/>
        <v>-1</v>
      </c>
    </row>
    <row r="30" spans="2:23" ht="24" x14ac:dyDescent="0.5">
      <c r="B30" s="18" t="s">
        <v>6</v>
      </c>
      <c r="C30" s="18"/>
      <c r="D30" s="19">
        <f>SUM(D26:D29)</f>
        <v>4867</v>
      </c>
      <c r="E30" s="19">
        <f>SUM(E26:E29)</f>
        <v>2545</v>
      </c>
      <c r="F30" s="30">
        <f t="shared" si="11"/>
        <v>-0.47709061023217586</v>
      </c>
      <c r="G30" s="19">
        <f>SUM(G26:G29)</f>
        <v>5321</v>
      </c>
      <c r="H30" s="24">
        <f t="shared" si="12"/>
        <v>1.0907662082514735</v>
      </c>
      <c r="I30" s="19">
        <f>SUM(I26:I29)</f>
        <v>4529</v>
      </c>
      <c r="J30" s="30">
        <f t="shared" si="14"/>
        <v>-0.14884420221762826</v>
      </c>
      <c r="K30" s="19">
        <f>SUM(K26:K29)</f>
        <v>5682</v>
      </c>
      <c r="L30" s="47">
        <f t="shared" si="9"/>
        <v>0.25458158533892694</v>
      </c>
      <c r="M30" s="19">
        <f>SUM(M26:M29)</f>
        <v>10175</v>
      </c>
      <c r="N30" s="41">
        <f t="shared" si="4"/>
        <v>0.79074269623372051</v>
      </c>
      <c r="O30" s="19">
        <f>SUM(O26:O29)</f>
        <v>3604</v>
      </c>
      <c r="P30" s="31">
        <f t="shared" si="5"/>
        <v>-0.64579852579852581</v>
      </c>
      <c r="Q30" s="19">
        <f>SUM(Q26:Q29)</f>
        <v>472</v>
      </c>
      <c r="R30" s="46">
        <f t="shared" si="6"/>
        <v>-0.86903440621531636</v>
      </c>
      <c r="S30" s="19">
        <f>SUM(S26:S29)</f>
        <v>84</v>
      </c>
      <c r="T30" s="46">
        <f t="shared" si="7"/>
        <v>-0.82203389830508478</v>
      </c>
    </row>
    <row r="31" spans="2:23" ht="24" x14ac:dyDescent="0.5">
      <c r="B31" s="10" t="s">
        <v>12</v>
      </c>
      <c r="C31" s="11">
        <v>1</v>
      </c>
      <c r="D31" s="12">
        <v>6662</v>
      </c>
      <c r="E31" s="12">
        <v>13962</v>
      </c>
      <c r="F31" s="14">
        <f t="shared" si="0"/>
        <v>1.0957670369258481</v>
      </c>
      <c r="G31" s="12">
        <v>26664</v>
      </c>
      <c r="H31" s="14">
        <f t="shared" si="1"/>
        <v>0.90975504941985386</v>
      </c>
      <c r="I31" s="12">
        <v>25912</v>
      </c>
      <c r="J31" s="13">
        <f t="shared" si="8"/>
        <v>-2.8202820282028203E-2</v>
      </c>
      <c r="K31" s="12">
        <v>29060</v>
      </c>
      <c r="L31" s="14">
        <f t="shared" si="9"/>
        <v>0.12148811361531336</v>
      </c>
      <c r="M31" s="12">
        <v>22486</v>
      </c>
      <c r="N31" s="13">
        <f t="shared" si="4"/>
        <v>-0.22622161046111494</v>
      </c>
      <c r="O31" s="12">
        <v>18995</v>
      </c>
      <c r="P31" s="13">
        <f t="shared" si="5"/>
        <v>-0.1552521568976252</v>
      </c>
      <c r="Q31" s="12">
        <v>5953</v>
      </c>
      <c r="R31" s="13">
        <f t="shared" si="6"/>
        <v>-0.68660173729928931</v>
      </c>
      <c r="S31" s="12">
        <v>598</v>
      </c>
      <c r="T31" s="13">
        <f t="shared" si="7"/>
        <v>-0.89954644716949439</v>
      </c>
    </row>
    <row r="32" spans="2:23" ht="24" x14ac:dyDescent="0.5">
      <c r="B32" s="15"/>
      <c r="C32" s="11">
        <v>2</v>
      </c>
      <c r="D32" s="12">
        <v>5573</v>
      </c>
      <c r="E32" s="12">
        <v>11448</v>
      </c>
      <c r="F32" s="14">
        <f t="shared" si="0"/>
        <v>1.0541898438901849</v>
      </c>
      <c r="G32" s="12">
        <v>15169</v>
      </c>
      <c r="H32" s="13">
        <f t="shared" si="1"/>
        <v>0.32503494060097832</v>
      </c>
      <c r="I32" s="12">
        <v>8424</v>
      </c>
      <c r="J32" s="13">
        <f t="shared" si="8"/>
        <v>-0.44465686597666293</v>
      </c>
      <c r="K32" s="12">
        <v>23173</v>
      </c>
      <c r="L32" s="14">
        <f t="shared" si="9"/>
        <v>1.7508309591642925</v>
      </c>
      <c r="M32" s="12">
        <v>24087</v>
      </c>
      <c r="N32" s="14">
        <f t="shared" si="4"/>
        <v>3.9442454580762093E-2</v>
      </c>
      <c r="O32" s="12">
        <v>7085</v>
      </c>
      <c r="P32" s="13">
        <f t="shared" si="5"/>
        <v>-0.70585793166438326</v>
      </c>
      <c r="Q32" s="12">
        <v>833</v>
      </c>
      <c r="R32" s="13">
        <f t="shared" si="6"/>
        <v>-0.88242766407904027</v>
      </c>
      <c r="S32" s="12">
        <v>0</v>
      </c>
      <c r="T32" s="16">
        <f t="shared" si="7"/>
        <v>-1</v>
      </c>
    </row>
    <row r="33" spans="2:23" ht="24" x14ac:dyDescent="0.5">
      <c r="B33" s="15"/>
      <c r="C33" s="11">
        <v>3</v>
      </c>
      <c r="D33" s="12">
        <v>3801</v>
      </c>
      <c r="E33" s="12">
        <v>7815</v>
      </c>
      <c r="F33" s="14">
        <f t="shared" si="0"/>
        <v>1.0560378847671665</v>
      </c>
      <c r="G33" s="12">
        <v>12598</v>
      </c>
      <c r="H33" s="14">
        <f t="shared" si="1"/>
        <v>0.61202815099168262</v>
      </c>
      <c r="I33" s="12">
        <v>25154</v>
      </c>
      <c r="J33" s="14">
        <f t="shared" si="8"/>
        <v>0.99666613748214006</v>
      </c>
      <c r="K33" s="12">
        <v>27811</v>
      </c>
      <c r="L33" s="14">
        <f t="shared" si="9"/>
        <v>0.10562932336805279</v>
      </c>
      <c r="M33" s="12">
        <v>23151</v>
      </c>
      <c r="N33" s="13">
        <f t="shared" si="4"/>
        <v>-0.16755959871993095</v>
      </c>
      <c r="O33" s="12">
        <v>103</v>
      </c>
      <c r="P33" s="13">
        <f t="shared" si="5"/>
        <v>-0.99555094812319123</v>
      </c>
      <c r="Q33" s="12">
        <v>26</v>
      </c>
      <c r="R33" s="13">
        <f t="shared" si="6"/>
        <v>-0.74757281553398058</v>
      </c>
      <c r="S33" s="12">
        <v>0</v>
      </c>
      <c r="T33" s="16">
        <f t="shared" si="7"/>
        <v>-1</v>
      </c>
    </row>
    <row r="34" spans="2:23" ht="24" x14ac:dyDescent="0.5">
      <c r="B34" s="15"/>
      <c r="C34" s="11">
        <v>4</v>
      </c>
      <c r="D34" s="12">
        <v>6112</v>
      </c>
      <c r="E34" s="12">
        <v>7430</v>
      </c>
      <c r="F34" s="14">
        <f t="shared" si="0"/>
        <v>0.21564136125654451</v>
      </c>
      <c r="G34" s="12">
        <v>12209</v>
      </c>
      <c r="H34" s="13">
        <f t="shared" si="1"/>
        <v>0.64320323014804848</v>
      </c>
      <c r="I34" s="12">
        <v>22324</v>
      </c>
      <c r="J34" s="14">
        <f t="shared" si="8"/>
        <v>0.82848718158735357</v>
      </c>
      <c r="K34" s="12">
        <v>26380</v>
      </c>
      <c r="L34" s="14">
        <f t="shared" si="9"/>
        <v>0.181687869557427</v>
      </c>
      <c r="M34" s="17">
        <v>21790</v>
      </c>
      <c r="N34" s="13">
        <f t="shared" si="4"/>
        <v>-0.17399545109931766</v>
      </c>
      <c r="O34" s="17">
        <v>919</v>
      </c>
      <c r="P34" s="13">
        <f t="shared" si="5"/>
        <v>-0.95782469022487382</v>
      </c>
      <c r="Q34" s="17">
        <v>4</v>
      </c>
      <c r="R34" s="13">
        <f t="shared" si="6"/>
        <v>-0.99564744287268769</v>
      </c>
      <c r="S34" s="12">
        <v>0</v>
      </c>
      <c r="T34" s="16">
        <f t="shared" si="7"/>
        <v>-1</v>
      </c>
    </row>
    <row r="35" spans="2:23" ht="24" x14ac:dyDescent="0.5">
      <c r="B35" s="18" t="s">
        <v>6</v>
      </c>
      <c r="C35" s="18"/>
      <c r="D35" s="19">
        <f>SUM(D31:D34)</f>
        <v>22148</v>
      </c>
      <c r="E35" s="19">
        <f>SUM(E31:E34)</f>
        <v>40655</v>
      </c>
      <c r="F35" s="21">
        <f t="shared" si="0"/>
        <v>0.83560592378544341</v>
      </c>
      <c r="G35" s="19">
        <f>SUM(G31:G34)</f>
        <v>66640</v>
      </c>
      <c r="H35" s="21">
        <f t="shared" si="1"/>
        <v>0.63915877505841845</v>
      </c>
      <c r="I35" s="19">
        <f>SUM(I31:I34)</f>
        <v>81814</v>
      </c>
      <c r="J35" s="21">
        <f t="shared" si="8"/>
        <v>0.22770108043217288</v>
      </c>
      <c r="K35" s="19">
        <f>SUM(K31:K34)</f>
        <v>106424</v>
      </c>
      <c r="L35" s="21">
        <f t="shared" si="9"/>
        <v>0.30080426332901461</v>
      </c>
      <c r="M35" s="19">
        <f>SUM(M31:M34)</f>
        <v>91514</v>
      </c>
      <c r="N35" s="31">
        <f t="shared" si="4"/>
        <v>-0.14009997744869579</v>
      </c>
      <c r="O35" s="19">
        <f>SUM(O31:O34)</f>
        <v>27102</v>
      </c>
      <c r="P35" s="31">
        <f t="shared" si="5"/>
        <v>-0.70384859147234302</v>
      </c>
      <c r="Q35" s="19">
        <f>SUM(Q31:Q34)</f>
        <v>6816</v>
      </c>
      <c r="R35" s="31">
        <f t="shared" si="6"/>
        <v>-0.74850564533982733</v>
      </c>
      <c r="S35" s="19">
        <f>SUM(S31:S34)</f>
        <v>598</v>
      </c>
      <c r="T35" s="31">
        <f t="shared" si="7"/>
        <v>-0.91226525821596249</v>
      </c>
    </row>
    <row r="36" spans="2:23" ht="24" x14ac:dyDescent="0.5">
      <c r="B36" s="10" t="s">
        <v>13</v>
      </c>
      <c r="C36" s="11">
        <v>1</v>
      </c>
      <c r="D36" s="32">
        <f>SUM(D6,D11,D26,D31)</f>
        <v>8943</v>
      </c>
      <c r="E36" s="32">
        <f>SUM(E6,E11,E26,E31)</f>
        <v>14847</v>
      </c>
      <c r="F36" s="14">
        <f t="shared" si="0"/>
        <v>0.66018114726601806</v>
      </c>
      <c r="G36" s="32">
        <f>SUM(G6,G11,G26,G31)</f>
        <v>27982</v>
      </c>
      <c r="H36" s="14">
        <f t="shared" si="1"/>
        <v>0.88469050986731324</v>
      </c>
      <c r="I36" s="32">
        <f>SUM(I6,I11,I26,I31)</f>
        <v>28509</v>
      </c>
      <c r="J36" s="14">
        <f t="shared" si="8"/>
        <v>1.8833535844471446E-2</v>
      </c>
      <c r="K36" s="32">
        <f>SUM(K6,K11,K26,K31)</f>
        <v>30686</v>
      </c>
      <c r="L36" s="14">
        <f t="shared" si="9"/>
        <v>7.6361850643656387E-2</v>
      </c>
      <c r="M36" s="32">
        <f>SUM(M6,M11,M26,M31)</f>
        <v>24494</v>
      </c>
      <c r="N36" s="13">
        <f t="shared" si="4"/>
        <v>-0.20178583067196768</v>
      </c>
      <c r="O36" s="32">
        <f>SUM(O6,O11,O26,O31)</f>
        <v>20855</v>
      </c>
      <c r="P36" s="13">
        <f t="shared" si="5"/>
        <v>-0.14856699599902018</v>
      </c>
      <c r="Q36" s="32">
        <f>SUM(Q6,Q11,Q26,Q31)</f>
        <v>6520</v>
      </c>
      <c r="R36" s="13">
        <f t="shared" si="6"/>
        <v>-0.68736514025413575</v>
      </c>
      <c r="S36" s="32">
        <f>SUM(S6,S11,S26,S31)</f>
        <v>730</v>
      </c>
      <c r="T36" s="13">
        <f t="shared" si="7"/>
        <v>-0.8880368098159509</v>
      </c>
    </row>
    <row r="37" spans="2:23" ht="24" x14ac:dyDescent="0.5">
      <c r="B37" s="15"/>
      <c r="C37" s="11">
        <v>2</v>
      </c>
      <c r="D37" s="32">
        <f t="shared" ref="D37:E39" si="17">SUM(D7,D12,D27,D32)</f>
        <v>8171</v>
      </c>
      <c r="E37" s="32">
        <f t="shared" si="17"/>
        <v>13796</v>
      </c>
      <c r="F37" s="14">
        <f t="shared" si="0"/>
        <v>0.68841023130583767</v>
      </c>
      <c r="G37" s="32">
        <f t="shared" ref="G37:G39" si="18">SUM(G7,G12,G27,G32)</f>
        <v>16152</v>
      </c>
      <c r="H37" s="13">
        <f t="shared" si="1"/>
        <v>0.17077413743113945</v>
      </c>
      <c r="I37" s="32">
        <f t="shared" ref="I37:I39" si="19">SUM(I7,I12,I27,I32)</f>
        <v>10058</v>
      </c>
      <c r="J37" s="13">
        <f t="shared" si="8"/>
        <v>-0.37729073798910351</v>
      </c>
      <c r="K37" s="32">
        <f t="shared" ref="K37:M39" si="20">SUM(K7,K12,K27,K32)</f>
        <v>25797</v>
      </c>
      <c r="L37" s="14">
        <f t="shared" si="9"/>
        <v>1.5648240206800557</v>
      </c>
      <c r="M37" s="32">
        <f t="shared" si="20"/>
        <v>28069</v>
      </c>
      <c r="N37" s="14">
        <f t="shared" si="4"/>
        <v>8.807225646392991E-2</v>
      </c>
      <c r="O37" s="32">
        <f t="shared" ref="O37:Q39" si="21">SUM(O7,O12,O27,O32)</f>
        <v>10216</v>
      </c>
      <c r="P37" s="13">
        <f t="shared" si="5"/>
        <v>-0.63603975916491506</v>
      </c>
      <c r="Q37" s="32">
        <f t="shared" si="21"/>
        <v>990</v>
      </c>
      <c r="R37" s="13">
        <f t="shared" si="6"/>
        <v>-0.90309318715740017</v>
      </c>
      <c r="S37" s="32">
        <f t="shared" ref="S37:S39" si="22">SUM(S7,S12,S27,S32)</f>
        <v>0</v>
      </c>
      <c r="T37" s="16">
        <f t="shared" si="7"/>
        <v>-1</v>
      </c>
    </row>
    <row r="38" spans="2:23" ht="24" x14ac:dyDescent="0.5">
      <c r="B38" s="15"/>
      <c r="C38" s="11">
        <v>3</v>
      </c>
      <c r="D38" s="32">
        <f t="shared" si="17"/>
        <v>5792</v>
      </c>
      <c r="E38" s="32">
        <f t="shared" si="17"/>
        <v>8192</v>
      </c>
      <c r="F38" s="13">
        <f t="shared" si="0"/>
        <v>0.4143646408839779</v>
      </c>
      <c r="G38" s="32">
        <f t="shared" si="18"/>
        <v>15131</v>
      </c>
      <c r="H38" s="14">
        <f t="shared" si="1"/>
        <v>0.8470458984375</v>
      </c>
      <c r="I38" s="32">
        <f t="shared" si="19"/>
        <v>27214</v>
      </c>
      <c r="J38" s="14">
        <f t="shared" si="8"/>
        <v>0.79855924922344856</v>
      </c>
      <c r="K38" s="32">
        <f t="shared" si="20"/>
        <v>29829</v>
      </c>
      <c r="L38" s="14">
        <f t="shared" si="9"/>
        <v>9.6090247666642176E-2</v>
      </c>
      <c r="M38" s="32">
        <f t="shared" si="20"/>
        <v>29298</v>
      </c>
      <c r="N38" s="13">
        <f t="shared" si="4"/>
        <v>-1.7801468369707332E-2</v>
      </c>
      <c r="O38" s="32">
        <f t="shared" si="21"/>
        <v>113</v>
      </c>
      <c r="P38" s="13">
        <f t="shared" si="5"/>
        <v>-0.9961430814390061</v>
      </c>
      <c r="Q38" s="32">
        <f t="shared" si="21"/>
        <v>41</v>
      </c>
      <c r="R38" s="13">
        <f t="shared" si="6"/>
        <v>-0.63716814159292035</v>
      </c>
      <c r="S38" s="32">
        <f t="shared" si="22"/>
        <v>0</v>
      </c>
      <c r="T38" s="16">
        <f t="shared" si="7"/>
        <v>-1</v>
      </c>
    </row>
    <row r="39" spans="2:23" ht="24" x14ac:dyDescent="0.5">
      <c r="B39" s="15"/>
      <c r="C39" s="11">
        <v>4</v>
      </c>
      <c r="D39" s="32">
        <f t="shared" si="17"/>
        <v>8588</v>
      </c>
      <c r="E39" s="32">
        <f t="shared" si="17"/>
        <v>9566</v>
      </c>
      <c r="F39" s="14">
        <f t="shared" si="0"/>
        <v>0.11387983232417327</v>
      </c>
      <c r="G39" s="32">
        <f t="shared" si="18"/>
        <v>14057</v>
      </c>
      <c r="H39" s="13">
        <f t="shared" si="1"/>
        <v>0.46947522475433828</v>
      </c>
      <c r="I39" s="32">
        <f t="shared" si="19"/>
        <v>25229</v>
      </c>
      <c r="J39" s="14">
        <f t="shared" si="8"/>
        <v>0.794764174432667</v>
      </c>
      <c r="K39" s="32">
        <f t="shared" si="20"/>
        <v>28064</v>
      </c>
      <c r="L39" s="14">
        <f t="shared" si="9"/>
        <v>0.11237068452970787</v>
      </c>
      <c r="M39" s="33">
        <f t="shared" si="20"/>
        <v>25185</v>
      </c>
      <c r="N39" s="13">
        <f t="shared" si="4"/>
        <v>-0.10258694412770809</v>
      </c>
      <c r="O39" s="33">
        <f t="shared" si="21"/>
        <v>1688</v>
      </c>
      <c r="P39" s="13">
        <f t="shared" si="5"/>
        <v>-0.93297597776454244</v>
      </c>
      <c r="Q39" s="33">
        <f t="shared" si="21"/>
        <v>97</v>
      </c>
      <c r="R39" s="13">
        <f t="shared" si="6"/>
        <v>-0.94253554502369663</v>
      </c>
      <c r="S39" s="33">
        <f t="shared" si="22"/>
        <v>0</v>
      </c>
      <c r="T39" s="16">
        <f t="shared" si="7"/>
        <v>-1</v>
      </c>
      <c r="U39" s="27"/>
      <c r="V39" s="48"/>
      <c r="W39" s="27"/>
    </row>
    <row r="40" spans="2:23" ht="24" x14ac:dyDescent="0.5">
      <c r="B40" s="18" t="s">
        <v>6</v>
      </c>
      <c r="C40" s="18"/>
      <c r="D40" s="19">
        <f>SUM(D10,D15,D30,D35)</f>
        <v>31494</v>
      </c>
      <c r="E40" s="19">
        <f>SUM(E10,E15,E30,E35)</f>
        <v>46401</v>
      </c>
      <c r="F40" s="21">
        <f t="shared" si="0"/>
        <v>0.47332825300057152</v>
      </c>
      <c r="G40" s="19">
        <f>SUM(G10,G15,G30,G35)</f>
        <v>73322</v>
      </c>
      <c r="H40" s="21">
        <f t="shared" si="1"/>
        <v>0.58018146160643091</v>
      </c>
      <c r="I40" s="19">
        <f>SUM(I10,I15,I30,I35)</f>
        <v>91010</v>
      </c>
      <c r="J40" s="21">
        <f t="shared" si="8"/>
        <v>0.24123728212541939</v>
      </c>
      <c r="K40" s="19">
        <f>SUM(K10,K15,K30,K35)</f>
        <v>114376</v>
      </c>
      <c r="L40" s="21">
        <f t="shared" si="9"/>
        <v>0.25674101747060762</v>
      </c>
      <c r="M40" s="19">
        <f>SUM(M10,M15,M30,M35)</f>
        <v>107046</v>
      </c>
      <c r="N40" s="31">
        <f t="shared" si="4"/>
        <v>-6.4086871371616422E-2</v>
      </c>
      <c r="O40" s="19">
        <f>SUM(O10,O15,O30,O35)</f>
        <v>32872</v>
      </c>
      <c r="P40" s="31">
        <f t="shared" si="5"/>
        <v>-0.69291706369224448</v>
      </c>
      <c r="Q40" s="19">
        <f>SUM(Q10,Q15,Q30,Q35)</f>
        <v>7648</v>
      </c>
      <c r="R40" s="31">
        <f t="shared" si="6"/>
        <v>-0.76733998539790704</v>
      </c>
      <c r="S40" s="19">
        <f>SUM(S10,S15,S30,S35)</f>
        <v>730</v>
      </c>
      <c r="T40" s="31">
        <f t="shared" si="7"/>
        <v>-0.90455020920502094</v>
      </c>
    </row>
    <row r="41" spans="2:23" ht="24" x14ac:dyDescent="0.55000000000000004">
      <c r="B41" s="3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3" ht="24" x14ac:dyDescent="0.55000000000000004">
      <c r="B42" s="38" t="s">
        <v>14</v>
      </c>
      <c r="I42" s="27"/>
    </row>
    <row r="43" spans="2:23" x14ac:dyDescent="0.25">
      <c r="D43" s="2"/>
      <c r="E43" s="2"/>
      <c r="F43" s="2"/>
      <c r="G43" s="2"/>
    </row>
    <row r="44" spans="2:23" x14ac:dyDescent="0.25">
      <c r="F44" s="39"/>
    </row>
  </sheetData>
  <mergeCells count="16">
    <mergeCell ref="B31:B34"/>
    <mergeCell ref="B35:C35"/>
    <mergeCell ref="B36:B39"/>
    <mergeCell ref="B40:C40"/>
    <mergeCell ref="B16:B19"/>
    <mergeCell ref="B20:C20"/>
    <mergeCell ref="B21:B24"/>
    <mergeCell ref="B25:C25"/>
    <mergeCell ref="B26:B29"/>
    <mergeCell ref="B30:C30"/>
    <mergeCell ref="B4:B5"/>
    <mergeCell ref="C4:C5"/>
    <mergeCell ref="B6:B9"/>
    <mergeCell ref="B10:C10"/>
    <mergeCell ref="B11:B14"/>
    <mergeCell ref="B15:C15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No. of Visitors by Quarter</vt:lpstr>
      <vt:lpstr>Revenue by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Chanchai Chimpalee</dc:creator>
  <cp:lastModifiedBy>Chanchai Chimpalee</cp:lastModifiedBy>
  <dcterms:created xsi:type="dcterms:W3CDTF">2023-03-30T04:13:19Z</dcterms:created>
  <dcterms:modified xsi:type="dcterms:W3CDTF">2023-03-30T04:14:33Z</dcterms:modified>
</cp:coreProperties>
</file>