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Ve\Desktop\OPEN_DATA\"/>
    </mc:Choice>
  </mc:AlternateContent>
  <xr:revisionPtr revIDLastSave="0" documentId="8_{313667D4-FDEA-4EA9-88C7-3B8E8E209070}" xr6:coauthVersionLast="47" xr6:coauthVersionMax="47" xr10:uidLastSave="{00000000-0000-0000-0000-000000000000}"/>
  <bookViews>
    <workbookView xWindow="31110" yWindow="2310" windowWidth="21600" windowHeight="11235" xr2:uid="{00000000-000D-0000-FFFF-FFFF00000000}"/>
  </bookViews>
  <sheets>
    <sheet name="จำนวนนักเดินทางต่างประเทศ" sheetId="1" r:id="rId1"/>
    <sheet name="รายได้จากนักเดินทางต่างประเทศ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Q29" i="1" l="1"/>
  <c r="AQ28" i="1"/>
  <c r="AQ27" i="1"/>
  <c r="AQ26" i="1"/>
  <c r="AQ25" i="1"/>
  <c r="AR24" i="1"/>
  <c r="AR23" i="1"/>
  <c r="AR22" i="1"/>
  <c r="AQ20" i="1"/>
  <c r="AR19" i="1"/>
  <c r="AR18" i="1"/>
  <c r="AR17" i="1"/>
  <c r="AR16" i="1"/>
  <c r="AQ15" i="1"/>
  <c r="AR14" i="1"/>
  <c r="AR13" i="1"/>
  <c r="AR12" i="1"/>
  <c r="AR11" i="1"/>
  <c r="AQ10" i="1"/>
  <c r="AR9" i="1"/>
  <c r="AR8" i="1"/>
  <c r="AR7" i="1"/>
  <c r="AR6" i="1"/>
  <c r="AQ30" i="1" l="1"/>
  <c r="AQ28" i="2"/>
  <c r="AQ27" i="2"/>
  <c r="AQ26" i="2"/>
  <c r="AQ25" i="2"/>
  <c r="AQ24" i="2"/>
  <c r="AR23" i="2"/>
  <c r="AR22" i="2"/>
  <c r="AR21" i="2"/>
  <c r="AQ19" i="2"/>
  <c r="AQ14" i="2"/>
  <c r="AQ9" i="2"/>
  <c r="AQ29" i="2" l="1"/>
  <c r="AO28" i="2"/>
  <c r="AM28" i="2"/>
  <c r="AK28" i="2"/>
  <c r="AI28" i="2"/>
  <c r="AG28" i="2"/>
  <c r="AH28" i="2" s="1"/>
  <c r="AE28" i="2"/>
  <c r="AC28" i="2"/>
  <c r="AA28" i="2"/>
  <c r="Y28" i="2"/>
  <c r="Z28" i="2" s="1"/>
  <c r="AO27" i="2"/>
  <c r="AM27" i="2"/>
  <c r="AK27" i="2"/>
  <c r="AI27" i="2"/>
  <c r="AG27" i="2"/>
  <c r="AE27" i="2"/>
  <c r="AC27" i="2"/>
  <c r="AA27" i="2"/>
  <c r="AD27" i="2" s="1"/>
  <c r="Y27" i="2"/>
  <c r="Z27" i="2" s="1"/>
  <c r="AO26" i="2"/>
  <c r="AM26" i="2"/>
  <c r="AK26" i="2"/>
  <c r="AI26" i="2"/>
  <c r="AG26" i="2"/>
  <c r="AE26" i="2"/>
  <c r="AC26" i="2"/>
  <c r="AA26" i="2"/>
  <c r="Y26" i="2"/>
  <c r="Z26" i="2" s="1"/>
  <c r="AO25" i="2"/>
  <c r="AM25" i="2"/>
  <c r="AK25" i="2"/>
  <c r="AI25" i="2"/>
  <c r="AG25" i="2"/>
  <c r="AE25" i="2"/>
  <c r="AC25" i="2"/>
  <c r="AA25" i="2"/>
  <c r="Y25" i="2"/>
  <c r="Z25" i="2" s="1"/>
  <c r="AO24" i="2"/>
  <c r="AR24" i="2" s="1"/>
  <c r="AM24" i="2"/>
  <c r="AK24" i="2"/>
  <c r="AI24" i="2"/>
  <c r="AG24" i="2"/>
  <c r="AE24" i="2"/>
  <c r="AC24" i="2"/>
  <c r="AA24" i="2"/>
  <c r="Y24" i="2"/>
  <c r="W24" i="2"/>
  <c r="U24" i="2"/>
  <c r="V24" i="2" s="1"/>
  <c r="AP23" i="2"/>
  <c r="AN23" i="2"/>
  <c r="AL23" i="2"/>
  <c r="AJ23" i="2"/>
  <c r="AH23" i="2"/>
  <c r="AF23" i="2"/>
  <c r="AD23" i="2"/>
  <c r="AB23" i="2"/>
  <c r="Z23" i="2"/>
  <c r="X23" i="2"/>
  <c r="V23" i="2"/>
  <c r="AP22" i="2"/>
  <c r="AN22" i="2"/>
  <c r="AL22" i="2"/>
  <c r="AJ22" i="2"/>
  <c r="AH22" i="2"/>
  <c r="AF22" i="2"/>
  <c r="AD22" i="2"/>
  <c r="AB22" i="2"/>
  <c r="Z22" i="2"/>
  <c r="X22" i="2"/>
  <c r="V22" i="2"/>
  <c r="AP21" i="2"/>
  <c r="AN21" i="2"/>
  <c r="AL21" i="2"/>
  <c r="AJ21" i="2"/>
  <c r="AH21" i="2"/>
  <c r="AF21" i="2"/>
  <c r="AD21" i="2"/>
  <c r="AB21" i="2"/>
  <c r="Z21" i="2"/>
  <c r="X21" i="2"/>
  <c r="V21" i="2"/>
  <c r="AJ20" i="2"/>
  <c r="AH20" i="2"/>
  <c r="AF20" i="2"/>
  <c r="AD20" i="2"/>
  <c r="AB20" i="2"/>
  <c r="Z20" i="2"/>
  <c r="X20" i="2"/>
  <c r="V20" i="2"/>
  <c r="AO19" i="2"/>
  <c r="AR19" i="2" s="1"/>
  <c r="AM19" i="2"/>
  <c r="AK19" i="2"/>
  <c r="AI19" i="2"/>
  <c r="AG19" i="2"/>
  <c r="AE19" i="2"/>
  <c r="AC19" i="2"/>
  <c r="AA19" i="2"/>
  <c r="Y19" i="2"/>
  <c r="W19" i="2"/>
  <c r="U19" i="2"/>
  <c r="V19" i="2" s="1"/>
  <c r="AJ18" i="2"/>
  <c r="AH18" i="2"/>
  <c r="AF18" i="2"/>
  <c r="AD18" i="2"/>
  <c r="AB18" i="2"/>
  <c r="Z18" i="2"/>
  <c r="X18" i="2"/>
  <c r="V18" i="2"/>
  <c r="AJ17" i="2"/>
  <c r="AH17" i="2"/>
  <c r="AF17" i="2"/>
  <c r="AD17" i="2"/>
  <c r="AB17" i="2"/>
  <c r="Z17" i="2"/>
  <c r="X17" i="2"/>
  <c r="V17" i="2"/>
  <c r="AJ16" i="2"/>
  <c r="AH16" i="2"/>
  <c r="AF16" i="2"/>
  <c r="AD16" i="2"/>
  <c r="AB16" i="2"/>
  <c r="Z16" i="2"/>
  <c r="X16" i="2"/>
  <c r="V16" i="2"/>
  <c r="AJ15" i="2"/>
  <c r="AH15" i="2"/>
  <c r="AF15" i="2"/>
  <c r="AD15" i="2"/>
  <c r="AB15" i="2"/>
  <c r="Z15" i="2"/>
  <c r="X15" i="2"/>
  <c r="V15" i="2"/>
  <c r="AO14" i="2"/>
  <c r="AR14" i="2" s="1"/>
  <c r="AM14" i="2"/>
  <c r="AK14" i="2"/>
  <c r="AI14" i="2"/>
  <c r="AG14" i="2"/>
  <c r="AE14" i="2"/>
  <c r="AC14" i="2"/>
  <c r="AA14" i="2"/>
  <c r="Y14" i="2"/>
  <c r="W14" i="2"/>
  <c r="X14" i="2" s="1"/>
  <c r="U14" i="2"/>
  <c r="V14" i="2" s="1"/>
  <c r="AJ13" i="2"/>
  <c r="AH13" i="2"/>
  <c r="AF13" i="2"/>
  <c r="AD13" i="2"/>
  <c r="AB13" i="2"/>
  <c r="Z13" i="2"/>
  <c r="X13" i="2"/>
  <c r="V13" i="2"/>
  <c r="AJ12" i="2"/>
  <c r="AH12" i="2"/>
  <c r="AF12" i="2"/>
  <c r="AD12" i="2"/>
  <c r="AB12" i="2"/>
  <c r="Z12" i="2"/>
  <c r="X12" i="2"/>
  <c r="V12" i="2"/>
  <c r="AJ11" i="2"/>
  <c r="AH11" i="2"/>
  <c r="AF11" i="2"/>
  <c r="AD11" i="2"/>
  <c r="AB11" i="2"/>
  <c r="Z11" i="2"/>
  <c r="X11" i="2"/>
  <c r="V11" i="2"/>
  <c r="AJ10" i="2"/>
  <c r="AH10" i="2"/>
  <c r="AF10" i="2"/>
  <c r="AD10" i="2"/>
  <c r="AB10" i="2"/>
  <c r="Z10" i="2"/>
  <c r="X10" i="2"/>
  <c r="V10" i="2"/>
  <c r="AO9" i="2"/>
  <c r="AR9" i="2" s="1"/>
  <c r="AM9" i="2"/>
  <c r="AK9" i="2"/>
  <c r="AI9" i="2"/>
  <c r="AG9" i="2"/>
  <c r="AE9" i="2"/>
  <c r="AC9" i="2"/>
  <c r="AA9" i="2"/>
  <c r="Y9" i="2"/>
  <c r="W9" i="2"/>
  <c r="U9" i="2"/>
  <c r="V9" i="2" s="1"/>
  <c r="AJ8" i="2"/>
  <c r="AH8" i="2"/>
  <c r="AF8" i="2"/>
  <c r="AD8" i="2"/>
  <c r="AB8" i="2"/>
  <c r="Z8" i="2"/>
  <c r="X8" i="2"/>
  <c r="V8" i="2"/>
  <c r="AJ7" i="2"/>
  <c r="AH7" i="2"/>
  <c r="AF7" i="2"/>
  <c r="AD7" i="2"/>
  <c r="AB7" i="2"/>
  <c r="Z7" i="2"/>
  <c r="X7" i="2"/>
  <c r="V7" i="2"/>
  <c r="AJ6" i="2"/>
  <c r="AH6" i="2"/>
  <c r="AF6" i="2"/>
  <c r="AD6" i="2"/>
  <c r="AB6" i="2"/>
  <c r="Z6" i="2"/>
  <c r="X6" i="2"/>
  <c r="V6" i="2"/>
  <c r="AJ5" i="2"/>
  <c r="AH5" i="2"/>
  <c r="AF5" i="2"/>
  <c r="AD5" i="2"/>
  <c r="AB5" i="2"/>
  <c r="Z5" i="2"/>
  <c r="X5" i="2"/>
  <c r="V5" i="2"/>
  <c r="AO29" i="1"/>
  <c r="AM29" i="1"/>
  <c r="AN29" i="1" s="1"/>
  <c r="AK29" i="1"/>
  <c r="AI29" i="1"/>
  <c r="AJ29" i="1" s="1"/>
  <c r="AG29" i="1"/>
  <c r="AE29" i="1"/>
  <c r="AC29" i="1"/>
  <c r="AA29" i="1"/>
  <c r="Y29" i="1"/>
  <c r="Z29" i="1" s="1"/>
  <c r="AO28" i="1"/>
  <c r="AR28" i="1" s="1"/>
  <c r="AM28" i="1"/>
  <c r="AN28" i="1" s="1"/>
  <c r="AK28" i="1"/>
  <c r="AI28" i="1"/>
  <c r="AG28" i="1"/>
  <c r="AE28" i="1"/>
  <c r="AC28" i="1"/>
  <c r="AA28" i="1"/>
  <c r="Y28" i="1"/>
  <c r="Z28" i="1" s="1"/>
  <c r="AO27" i="1"/>
  <c r="AR27" i="1" s="1"/>
  <c r="AM27" i="1"/>
  <c r="AK27" i="1"/>
  <c r="AI27" i="1"/>
  <c r="AG27" i="1"/>
  <c r="AE27" i="1"/>
  <c r="AC27" i="1"/>
  <c r="AA27" i="1"/>
  <c r="AD27" i="1" s="1"/>
  <c r="Y27" i="1"/>
  <c r="Z27" i="1" s="1"/>
  <c r="AO26" i="1"/>
  <c r="AM26" i="1"/>
  <c r="AK26" i="1"/>
  <c r="AI26" i="1"/>
  <c r="AG26" i="1"/>
  <c r="AE26" i="1"/>
  <c r="AC26" i="1"/>
  <c r="AA26" i="1"/>
  <c r="AB26" i="1" s="1"/>
  <c r="Y26" i="1"/>
  <c r="Z26" i="1" s="1"/>
  <c r="AO25" i="1"/>
  <c r="AR25" i="1" s="1"/>
  <c r="AM25" i="1"/>
  <c r="AK25" i="1"/>
  <c r="AI25" i="1"/>
  <c r="AG25" i="1"/>
  <c r="AE25" i="1"/>
  <c r="AC25" i="1"/>
  <c r="AA25" i="1"/>
  <c r="Y25" i="1"/>
  <c r="W25" i="1"/>
  <c r="U25" i="1"/>
  <c r="X25" i="1" s="1"/>
  <c r="AP24" i="1"/>
  <c r="AN24" i="1"/>
  <c r="AL24" i="1"/>
  <c r="AJ24" i="1"/>
  <c r="AH24" i="1"/>
  <c r="AF24" i="1"/>
  <c r="AD24" i="1"/>
  <c r="AB24" i="1"/>
  <c r="Z24" i="1"/>
  <c r="X24" i="1"/>
  <c r="V24" i="1"/>
  <c r="AP23" i="1"/>
  <c r="AN23" i="1"/>
  <c r="AL23" i="1"/>
  <c r="AJ23" i="1"/>
  <c r="AH23" i="1"/>
  <c r="AF23" i="1"/>
  <c r="AD23" i="1"/>
  <c r="AB23" i="1"/>
  <c r="Z23" i="1"/>
  <c r="X23" i="1"/>
  <c r="V23" i="1"/>
  <c r="AP22" i="1"/>
  <c r="AN22" i="1"/>
  <c r="AL22" i="1"/>
  <c r="AJ22" i="1"/>
  <c r="AH22" i="1"/>
  <c r="AF22" i="1"/>
  <c r="AD22" i="1"/>
  <c r="AB22" i="1"/>
  <c r="Z22" i="1"/>
  <c r="X22" i="1"/>
  <c r="V22" i="1"/>
  <c r="AJ21" i="1"/>
  <c r="AH21" i="1"/>
  <c r="AF21" i="1"/>
  <c r="AD21" i="1"/>
  <c r="AB21" i="1"/>
  <c r="Z21" i="1"/>
  <c r="X21" i="1"/>
  <c r="V21" i="1"/>
  <c r="AO20" i="1"/>
  <c r="AR20" i="1" s="1"/>
  <c r="AM20" i="1"/>
  <c r="AK20" i="1"/>
  <c r="AI20" i="1"/>
  <c r="AG20" i="1"/>
  <c r="AE20" i="1"/>
  <c r="AH20" i="1" s="1"/>
  <c r="AC20" i="1"/>
  <c r="AA20" i="1"/>
  <c r="Y20" i="1"/>
  <c r="W20" i="1"/>
  <c r="U20" i="1"/>
  <c r="V20" i="1" s="1"/>
  <c r="AP19" i="1"/>
  <c r="AN19" i="1"/>
  <c r="AL19" i="1"/>
  <c r="AJ19" i="1"/>
  <c r="AH19" i="1"/>
  <c r="AF19" i="1"/>
  <c r="AD19" i="1"/>
  <c r="AB19" i="1"/>
  <c r="Z19" i="1"/>
  <c r="X19" i="1"/>
  <c r="V19" i="1"/>
  <c r="AP18" i="1"/>
  <c r="AN18" i="1"/>
  <c r="AL18" i="1"/>
  <c r="AJ18" i="1"/>
  <c r="AH18" i="1"/>
  <c r="AF18" i="1"/>
  <c r="AD18" i="1"/>
  <c r="AB18" i="1"/>
  <c r="Z18" i="1"/>
  <c r="X18" i="1"/>
  <c r="V18" i="1"/>
  <c r="AP17" i="1"/>
  <c r="AN17" i="1"/>
  <c r="AL17" i="1"/>
  <c r="AJ17" i="1"/>
  <c r="AH17" i="1"/>
  <c r="AF17" i="1"/>
  <c r="AD17" i="1"/>
  <c r="AB17" i="1"/>
  <c r="Z17" i="1"/>
  <c r="X17" i="1"/>
  <c r="V17" i="1"/>
  <c r="AP16" i="1"/>
  <c r="AN16" i="1"/>
  <c r="AL16" i="1"/>
  <c r="AJ16" i="1"/>
  <c r="AH16" i="1"/>
  <c r="AF16" i="1"/>
  <c r="AD16" i="1"/>
  <c r="AB16" i="1"/>
  <c r="Z16" i="1"/>
  <c r="X16" i="1"/>
  <c r="V16" i="1"/>
  <c r="AO15" i="1"/>
  <c r="AR15" i="1" s="1"/>
  <c r="AM15" i="1"/>
  <c r="AK15" i="1"/>
  <c r="AI15" i="1"/>
  <c r="AG15" i="1"/>
  <c r="AJ15" i="1" s="1"/>
  <c r="AE15" i="1"/>
  <c r="AC15" i="1"/>
  <c r="AA15" i="1"/>
  <c r="Y15" i="1"/>
  <c r="W15" i="1"/>
  <c r="U15" i="1"/>
  <c r="V15" i="1" s="1"/>
  <c r="AP14" i="1"/>
  <c r="AN14" i="1"/>
  <c r="AL14" i="1"/>
  <c r="AJ14" i="1"/>
  <c r="AH14" i="1"/>
  <c r="AF14" i="1"/>
  <c r="AD14" i="1"/>
  <c r="AB14" i="1"/>
  <c r="Z14" i="1"/>
  <c r="X14" i="1"/>
  <c r="V14" i="1"/>
  <c r="AP13" i="1"/>
  <c r="AN13" i="1"/>
  <c r="AL13" i="1"/>
  <c r="AJ13" i="1"/>
  <c r="AH13" i="1"/>
  <c r="AF13" i="1"/>
  <c r="AD13" i="1"/>
  <c r="AB13" i="1"/>
  <c r="Z13" i="1"/>
  <c r="X13" i="1"/>
  <c r="V13" i="1"/>
  <c r="AP12" i="1"/>
  <c r="AN12" i="1"/>
  <c r="AL12" i="1"/>
  <c r="AJ12" i="1"/>
  <c r="AH12" i="1"/>
  <c r="AF12" i="1"/>
  <c r="AD12" i="1"/>
  <c r="AB12" i="1"/>
  <c r="Z12" i="1"/>
  <c r="X12" i="1"/>
  <c r="V12" i="1"/>
  <c r="AP11" i="1"/>
  <c r="AN11" i="1"/>
  <c r="AL11" i="1"/>
  <c r="AJ11" i="1"/>
  <c r="AH11" i="1"/>
  <c r="AF11" i="1"/>
  <c r="AD11" i="1"/>
  <c r="AB11" i="1"/>
  <c r="Z11" i="1"/>
  <c r="X11" i="1"/>
  <c r="V11" i="1"/>
  <c r="AO10" i="1"/>
  <c r="AR10" i="1" s="1"/>
  <c r="AM10" i="1"/>
  <c r="AK10" i="1"/>
  <c r="AI10" i="1"/>
  <c r="AL10" i="1" s="1"/>
  <c r="AG10" i="1"/>
  <c r="AE10" i="1"/>
  <c r="AC10" i="1"/>
  <c r="AA10" i="1"/>
  <c r="Y10" i="1"/>
  <c r="W10" i="1"/>
  <c r="U10" i="1"/>
  <c r="V10" i="1" s="1"/>
  <c r="AP9" i="1"/>
  <c r="AN9" i="1"/>
  <c r="AL9" i="1"/>
  <c r="AJ9" i="1"/>
  <c r="AH9" i="1"/>
  <c r="AF9" i="1"/>
  <c r="AD9" i="1"/>
  <c r="AB9" i="1"/>
  <c r="Z9" i="1"/>
  <c r="X9" i="1"/>
  <c r="V9" i="1"/>
  <c r="AP8" i="1"/>
  <c r="AN8" i="1"/>
  <c r="AL8" i="1"/>
  <c r="AJ8" i="1"/>
  <c r="AH8" i="1"/>
  <c r="AF8" i="1"/>
  <c r="AD8" i="1"/>
  <c r="AB8" i="1"/>
  <c r="Z8" i="1"/>
  <c r="X8" i="1"/>
  <c r="V8" i="1"/>
  <c r="AP7" i="1"/>
  <c r="AN7" i="1"/>
  <c r="AL7" i="1"/>
  <c r="AJ7" i="1"/>
  <c r="AH7" i="1"/>
  <c r="AF7" i="1"/>
  <c r="AD7" i="1"/>
  <c r="AB7" i="1"/>
  <c r="Z7" i="1"/>
  <c r="X7" i="1"/>
  <c r="V7" i="1"/>
  <c r="AP6" i="1"/>
  <c r="AN6" i="1"/>
  <c r="AL6" i="1"/>
  <c r="AJ6" i="1"/>
  <c r="AH6" i="1"/>
  <c r="AF6" i="1"/>
  <c r="AD6" i="1"/>
  <c r="AB6" i="1"/>
  <c r="Z6" i="1"/>
  <c r="X6" i="1"/>
  <c r="V6" i="1"/>
  <c r="AN27" i="1" l="1"/>
  <c r="AH29" i="1"/>
  <c r="AD20" i="1"/>
  <c r="AF24" i="2"/>
  <c r="Z25" i="1"/>
  <c r="AF25" i="1"/>
  <c r="AH26" i="1"/>
  <c r="AF27" i="1"/>
  <c r="AD15" i="1"/>
  <c r="AB29" i="1"/>
  <c r="AN10" i="1"/>
  <c r="AP26" i="1"/>
  <c r="AR26" i="1"/>
  <c r="AP29" i="1"/>
  <c r="AR29" i="1"/>
  <c r="AD9" i="2"/>
  <c r="AL14" i="2"/>
  <c r="AL9" i="2"/>
  <c r="AB26" i="2"/>
  <c r="AJ19" i="2"/>
  <c r="AB14" i="2"/>
  <c r="X24" i="2"/>
  <c r="AR29" i="2"/>
  <c r="AF14" i="2"/>
  <c r="AF19" i="2"/>
  <c r="AD25" i="2"/>
  <c r="AG29" i="2"/>
  <c r="AL24" i="2"/>
  <c r="AF26" i="2"/>
  <c r="AP9" i="2"/>
  <c r="AP19" i="2"/>
  <c r="Z24" i="2"/>
  <c r="AD28" i="2"/>
  <c r="AH14" i="2"/>
  <c r="AB19" i="2"/>
  <c r="AB24" i="2"/>
  <c r="AJ26" i="2"/>
  <c r="AH27" i="2"/>
  <c r="Z19" i="2"/>
  <c r="AF27" i="2"/>
  <c r="AH9" i="2"/>
  <c r="Z14" i="2"/>
  <c r="AB25" i="2"/>
  <c r="AJ28" i="2"/>
  <c r="X19" i="2"/>
  <c r="AJ9" i="2"/>
  <c r="AD19" i="2"/>
  <c r="AF25" i="2"/>
  <c r="AC29" i="2"/>
  <c r="AD14" i="2"/>
  <c r="AP14" i="2"/>
  <c r="AD24" i="2"/>
  <c r="AP24" i="2"/>
  <c r="AN14" i="2"/>
  <c r="Z9" i="2"/>
  <c r="AB9" i="2"/>
  <c r="AN9" i="2"/>
  <c r="AH19" i="2"/>
  <c r="Y29" i="2"/>
  <c r="Z29" i="2" s="1"/>
  <c r="AH26" i="2"/>
  <c r="AB28" i="2"/>
  <c r="AN24" i="2"/>
  <c r="AI29" i="2"/>
  <c r="AJ29" i="2" s="1"/>
  <c r="AL19" i="2"/>
  <c r="AH24" i="2"/>
  <c r="AO29" i="2"/>
  <c r="AK29" i="2"/>
  <c r="AF28" i="2"/>
  <c r="X9" i="2"/>
  <c r="AM29" i="2"/>
  <c r="AP29" i="2" s="1"/>
  <c r="AF9" i="2"/>
  <c r="AJ14" i="2"/>
  <c r="AN19" i="2"/>
  <c r="AJ24" i="2"/>
  <c r="AL27" i="1"/>
  <c r="AF15" i="1"/>
  <c r="AF10" i="1"/>
  <c r="AH28" i="1"/>
  <c r="AJ20" i="1"/>
  <c r="AF26" i="1"/>
  <c r="AL28" i="1"/>
  <c r="AP27" i="1"/>
  <c r="AP25" i="1"/>
  <c r="AB28" i="1"/>
  <c r="AD10" i="1"/>
  <c r="AP10" i="1"/>
  <c r="AB20" i="1"/>
  <c r="AB25" i="1"/>
  <c r="AL26" i="1"/>
  <c r="AF29" i="1"/>
  <c r="AH10" i="1"/>
  <c r="AH25" i="1"/>
  <c r="AC30" i="1"/>
  <c r="AJ27" i="1"/>
  <c r="AD28" i="1"/>
  <c r="AP28" i="1"/>
  <c r="AL29" i="1"/>
  <c r="X10" i="1"/>
  <c r="X15" i="1"/>
  <c r="AL15" i="1"/>
  <c r="Z20" i="1"/>
  <c r="AB15" i="1"/>
  <c r="AB27" i="1"/>
  <c r="Z10" i="1"/>
  <c r="Y30" i="1"/>
  <c r="Z30" i="1" s="1"/>
  <c r="AJ26" i="1"/>
  <c r="AF28" i="1"/>
  <c r="AM30" i="1"/>
  <c r="AN15" i="1"/>
  <c r="AL20" i="1"/>
  <c r="AJ25" i="1"/>
  <c r="AN26" i="1"/>
  <c r="AJ28" i="1"/>
  <c r="AP15" i="1"/>
  <c r="AP20" i="1"/>
  <c r="AN25" i="1"/>
  <c r="AE30" i="1"/>
  <c r="AO30" i="1"/>
  <c r="AH27" i="1"/>
  <c r="AD29" i="1"/>
  <c r="AG30" i="1"/>
  <c r="AH30" i="1" s="1"/>
  <c r="AH25" i="2"/>
  <c r="AB27" i="2"/>
  <c r="AJ27" i="2"/>
  <c r="AE29" i="2"/>
  <c r="AJ25" i="2"/>
  <c r="AD26" i="2"/>
  <c r="AA29" i="2"/>
  <c r="AJ10" i="1"/>
  <c r="Z15" i="1"/>
  <c r="AH15" i="1"/>
  <c r="X20" i="1"/>
  <c r="AF20" i="1"/>
  <c r="AN20" i="1"/>
  <c r="V25" i="1"/>
  <c r="AD25" i="1"/>
  <c r="AL25" i="1"/>
  <c r="AA30" i="1"/>
  <c r="AI30" i="1"/>
  <c r="AB10" i="1"/>
  <c r="AK30" i="1"/>
  <c r="AD26" i="1"/>
  <c r="AF30" i="1" l="1"/>
  <c r="AP30" i="1"/>
  <c r="AR30" i="1"/>
  <c r="AL29" i="2"/>
  <c r="AF29" i="2"/>
  <c r="AB29" i="2"/>
  <c r="AN29" i="2"/>
  <c r="AH29" i="2"/>
  <c r="AN30" i="1"/>
  <c r="AJ30" i="1"/>
  <c r="AB30" i="1"/>
  <c r="AD29" i="2"/>
  <c r="AD30" i="1"/>
  <c r="AL30" i="1"/>
</calcChain>
</file>

<file path=xl/sharedStrings.xml><?xml version="1.0" encoding="utf-8"?>
<sst xmlns="http://schemas.openxmlformats.org/spreadsheetml/2006/main" count="156" uniqueCount="17">
  <si>
    <t>No. of MICE Visitor – By Quarter</t>
  </si>
  <si>
    <t>Sector</t>
  </si>
  <si>
    <t>ไตรมาส</t>
  </si>
  <si>
    <t>Fiscal</t>
  </si>
  <si>
    <t>Growth</t>
  </si>
  <si>
    <t xml:space="preserve">Growth </t>
  </si>
  <si>
    <t>2547*</t>
  </si>
  <si>
    <t>2548*</t>
  </si>
  <si>
    <t>M</t>
  </si>
  <si>
    <t>รวม</t>
  </si>
  <si>
    <t>I</t>
  </si>
  <si>
    <t>C</t>
  </si>
  <si>
    <t>-</t>
  </si>
  <si>
    <t>Exhibition</t>
  </si>
  <si>
    <t>Total MICE</t>
  </si>
  <si>
    <t>Revenue generated (MB) – By Quarter</t>
  </si>
  <si>
    <t>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</si>
</sst>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_-;\-* #,##0_-;_-* &quot;-&quot;??_-;_-@_-"/>
    <numFmt numFmtId="165" formatCode="_(* #,##0.00_);_(* \(#,##0.00\);_(* &quot;-&quot;??_);_(@_)"/>
  </numFmts>
  <fonts count="17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6"/>
      <color rgb="FF000000"/>
      <name val="Cordia New"/>
      <family val="2"/>
    </font>
    <font>
      <sz val="16"/>
      <color rgb="FF000000"/>
      <name val="Cordia New"/>
      <family val="2"/>
    </font>
    <font>
      <sz val="16"/>
      <color rgb="FF008000"/>
      <name val="Cordia New"/>
      <family val="2"/>
    </font>
    <font>
      <sz val="16"/>
      <color rgb="FFFF0000"/>
      <name val="Cordia New"/>
      <family val="2"/>
    </font>
    <font>
      <sz val="16"/>
      <color rgb="FF000000"/>
      <name val="TH SarabunPSK"/>
      <family val="2"/>
    </font>
    <font>
      <sz val="16"/>
      <color rgb="FFFFFFFF"/>
      <name val="Cordia New"/>
      <family val="2"/>
    </font>
    <font>
      <b/>
      <sz val="16"/>
      <color rgb="FF008000"/>
      <name val="Cordia New"/>
      <family val="2"/>
    </font>
    <font>
      <b/>
      <sz val="16"/>
      <color rgb="FFFF0000"/>
      <name val="Cordia New"/>
      <family val="2"/>
    </font>
    <font>
      <b/>
      <sz val="16"/>
      <color rgb="FF008000"/>
      <name val="TH SarabunPSK"/>
      <family val="2"/>
    </font>
    <font>
      <sz val="16"/>
      <color rgb="FFB2B2B2"/>
      <name val="Cordia New"/>
      <family val="2"/>
    </font>
    <font>
      <sz val="16"/>
      <color rgb="FF00B050"/>
      <name val="Cordia New"/>
      <family val="2"/>
    </font>
    <font>
      <sz val="11"/>
      <color theme="1"/>
      <name val="Calibri"/>
      <family val="2"/>
      <scheme val="minor"/>
    </font>
    <font>
      <b/>
      <sz val="16"/>
      <color rgb="FF000000"/>
      <name val="TH SarabunPSK"/>
      <family val="2"/>
    </font>
    <font>
      <sz val="16"/>
      <color rgb="FFC0C0C0"/>
      <name val="Cordia New"/>
      <family val="2"/>
    </font>
    <font>
      <sz val="16"/>
      <color rgb="FF00CC00"/>
      <name val="Cordia New"/>
      <family val="2"/>
    </font>
  </fonts>
  <fills count="6">
    <fill>
      <patternFill patternType="none"/>
    </fill>
    <fill>
      <patternFill patternType="gray125"/>
    </fill>
    <fill>
      <patternFill patternType="solid">
        <fgColor rgb="FF95B3D7"/>
        <bgColor rgb="FF000000"/>
      </patternFill>
    </fill>
    <fill>
      <patternFill patternType="solid">
        <fgColor rgb="FFC0C0C0"/>
        <bgColor rgb="FF000000"/>
      </patternFill>
    </fill>
    <fill>
      <patternFill patternType="solid">
        <fgColor rgb="FFB2B2B2"/>
        <bgColor rgb="FF000000"/>
      </patternFill>
    </fill>
    <fill>
      <patternFill patternType="solid">
        <fgColor rgb="FFFFFFFF"/>
        <bgColor rgb="FF000000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</cellStyleXfs>
  <cellXfs count="57">
    <xf numFmtId="0" fontId="0" fillId="0" borderId="0" xfId="0"/>
    <xf numFmtId="0" fontId="2" fillId="0" borderId="0" xfId="0" applyFont="1"/>
    <xf numFmtId="0" fontId="3" fillId="0" borderId="0" xfId="0" applyFont="1"/>
    <xf numFmtId="0" fontId="2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164" fontId="3" fillId="0" borderId="2" xfId="0" applyNumberFormat="1" applyFont="1" applyBorder="1"/>
    <xf numFmtId="10" fontId="4" fillId="0" borderId="2" xfId="0" applyNumberFormat="1" applyFont="1" applyBorder="1"/>
    <xf numFmtId="10" fontId="5" fillId="0" borderId="2" xfId="0" applyNumberFormat="1" applyFont="1" applyBorder="1"/>
    <xf numFmtId="3" fontId="3" fillId="0" borderId="2" xfId="0" applyNumberFormat="1" applyFont="1" applyBorder="1"/>
    <xf numFmtId="3" fontId="6" fillId="0" borderId="2" xfId="0" applyNumberFormat="1" applyFont="1" applyBorder="1" applyAlignment="1">
      <alignment horizontal="right"/>
    </xf>
    <xf numFmtId="3" fontId="3" fillId="0" borderId="0" xfId="0" applyNumberFormat="1" applyFont="1"/>
    <xf numFmtId="10" fontId="7" fillId="0" borderId="2" xfId="0" applyNumberFormat="1" applyFont="1" applyBorder="1"/>
    <xf numFmtId="3" fontId="6" fillId="0" borderId="2" xfId="0" applyNumberFormat="1" applyFont="1" applyBorder="1" applyAlignment="1">
      <alignment horizontal="right" wrapText="1"/>
    </xf>
    <xf numFmtId="10" fontId="5" fillId="0" borderId="5" xfId="0" applyNumberFormat="1" applyFont="1" applyBorder="1"/>
    <xf numFmtId="10" fontId="4" fillId="0" borderId="5" xfId="0" applyNumberFormat="1" applyFont="1" applyBorder="1"/>
    <xf numFmtId="3" fontId="3" fillId="0" borderId="5" xfId="0" applyNumberFormat="1" applyFont="1" applyBorder="1"/>
    <xf numFmtId="164" fontId="2" fillId="3" borderId="2" xfId="0" applyNumberFormat="1" applyFont="1" applyFill="1" applyBorder="1"/>
    <xf numFmtId="10" fontId="8" fillId="3" borderId="2" xfId="0" applyNumberFormat="1" applyFont="1" applyFill="1" applyBorder="1"/>
    <xf numFmtId="10" fontId="9" fillId="3" borderId="2" xfId="0" applyNumberFormat="1" applyFont="1" applyFill="1" applyBorder="1"/>
    <xf numFmtId="3" fontId="2" fillId="3" borderId="2" xfId="0" applyNumberFormat="1" applyFont="1" applyFill="1" applyBorder="1"/>
    <xf numFmtId="3" fontId="10" fillId="3" borderId="2" xfId="0" applyNumberFormat="1" applyFont="1" applyFill="1" applyBorder="1" applyAlignment="1">
      <alignment horizontal="right"/>
    </xf>
    <xf numFmtId="10" fontId="5" fillId="3" borderId="5" xfId="0" applyNumberFormat="1" applyFont="1" applyFill="1" applyBorder="1"/>
    <xf numFmtId="3" fontId="3" fillId="3" borderId="5" xfId="0" applyNumberFormat="1" applyFont="1" applyFill="1" applyBorder="1"/>
    <xf numFmtId="10" fontId="4" fillId="3" borderId="2" xfId="0" applyNumberFormat="1" applyFont="1" applyFill="1" applyBorder="1"/>
    <xf numFmtId="10" fontId="5" fillId="4" borderId="2" xfId="0" applyNumberFormat="1" applyFont="1" applyFill="1" applyBorder="1"/>
    <xf numFmtId="10" fontId="5" fillId="3" borderId="2" xfId="0" applyNumberFormat="1" applyFont="1" applyFill="1" applyBorder="1"/>
    <xf numFmtId="10" fontId="11" fillId="3" borderId="2" xfId="0" applyNumberFormat="1" applyFont="1" applyFill="1" applyBorder="1"/>
    <xf numFmtId="10" fontId="4" fillId="3" borderId="5" xfId="0" applyNumberFormat="1" applyFont="1" applyFill="1" applyBorder="1"/>
    <xf numFmtId="10" fontId="4" fillId="4" borderId="2" xfId="0" applyNumberFormat="1" applyFont="1" applyFill="1" applyBorder="1"/>
    <xf numFmtId="0" fontId="4" fillId="0" borderId="2" xfId="0" applyFont="1" applyBorder="1"/>
    <xf numFmtId="0" fontId="3" fillId="0" borderId="2" xfId="0" applyFont="1" applyBorder="1"/>
    <xf numFmtId="3" fontId="3" fillId="0" borderId="2" xfId="1" applyNumberFormat="1" applyFont="1" applyBorder="1"/>
    <xf numFmtId="3" fontId="8" fillId="3" borderId="2" xfId="0" applyNumberFormat="1" applyFont="1" applyFill="1" applyBorder="1"/>
    <xf numFmtId="3" fontId="6" fillId="0" borderId="2" xfId="1" applyNumberFormat="1" applyFont="1" applyBorder="1"/>
    <xf numFmtId="10" fontId="12" fillId="0" borderId="2" xfId="0" applyNumberFormat="1" applyFont="1" applyBorder="1"/>
    <xf numFmtId="10" fontId="3" fillId="3" borderId="5" xfId="0" applyNumberFormat="1" applyFont="1" applyFill="1" applyBorder="1"/>
    <xf numFmtId="3" fontId="6" fillId="3" borderId="5" xfId="0" applyNumberFormat="1" applyFont="1" applyFill="1" applyBorder="1"/>
    <xf numFmtId="3" fontId="3" fillId="5" borderId="5" xfId="0" applyNumberFormat="1" applyFont="1" applyFill="1" applyBorder="1"/>
    <xf numFmtId="10" fontId="4" fillId="5" borderId="5" xfId="0" applyNumberFormat="1" applyFont="1" applyFill="1" applyBorder="1"/>
    <xf numFmtId="3" fontId="14" fillId="3" borderId="2" xfId="0" applyNumberFormat="1" applyFont="1" applyFill="1" applyBorder="1" applyAlignment="1">
      <alignment horizontal="right"/>
    </xf>
    <xf numFmtId="3" fontId="2" fillId="3" borderId="5" xfId="0" applyNumberFormat="1" applyFont="1" applyFill="1" applyBorder="1"/>
    <xf numFmtId="10" fontId="3" fillId="0" borderId="0" xfId="0" applyNumberFormat="1" applyFont="1"/>
    <xf numFmtId="3" fontId="6" fillId="0" borderId="2" xfId="0" applyNumberFormat="1" applyFont="1" applyBorder="1"/>
    <xf numFmtId="3" fontId="3" fillId="3" borderId="2" xfId="0" applyNumberFormat="1" applyFont="1" applyFill="1" applyBorder="1"/>
    <xf numFmtId="10" fontId="15" fillId="3" borderId="2" xfId="0" applyNumberFormat="1" applyFont="1" applyFill="1" applyBorder="1"/>
    <xf numFmtId="10" fontId="16" fillId="0" borderId="2" xfId="0" applyNumberFormat="1" applyFont="1" applyBorder="1"/>
    <xf numFmtId="0" fontId="3" fillId="0" borderId="0" xfId="0" applyFont="1" applyAlignment="1">
      <alignment wrapText="1"/>
    </xf>
    <xf numFmtId="0" fontId="2" fillId="3" borderId="6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4">
    <cellStyle name="Comma 6" xfId="2" xr:uid="{00000000-0005-0000-0000-000000000000}"/>
    <cellStyle name="Comma 7" xfId="3" xr:uid="{00000000-0005-0000-0000-000001000000}"/>
    <cellStyle name="Normal" xfId="0" builtinId="0"/>
    <cellStyle name="Normal 6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AR35"/>
  <sheetViews>
    <sheetView tabSelected="1" topLeftCell="AI1" workbookViewId="0">
      <selection activeCell="AU7" sqref="AJ7:AU9"/>
    </sheetView>
  </sheetViews>
  <sheetFormatPr defaultColWidth="10.21875" defaultRowHeight="24.6"/>
  <cols>
    <col min="1" max="1" width="10.21875" style="2"/>
    <col min="2" max="2" width="11.77734375" style="2" customWidth="1"/>
    <col min="3" max="7" width="10.5546875" style="2" bestFit="1" customWidth="1"/>
    <col min="8" max="8" width="11.21875" style="2" bestFit="1" customWidth="1"/>
    <col min="9" max="20" width="10.5546875" style="2" bestFit="1" customWidth="1"/>
    <col min="21" max="21" width="11.44140625" style="2" bestFit="1" customWidth="1"/>
    <col min="22" max="22" width="10.5546875" style="2" bestFit="1" customWidth="1"/>
    <col min="23" max="23" width="11.5546875" style="2" customWidth="1"/>
    <col min="24" max="24" width="10.44140625" style="2" customWidth="1"/>
    <col min="25" max="25" width="15.77734375" style="2" bestFit="1" customWidth="1"/>
    <col min="26" max="26" width="9.5546875" style="2" bestFit="1" customWidth="1"/>
    <col min="27" max="27" width="13.21875" style="2" customWidth="1"/>
    <col min="28" max="28" width="12.21875" style="2" bestFit="1" customWidth="1"/>
    <col min="29" max="29" width="13.5546875" style="2" customWidth="1"/>
    <col min="30" max="30" width="10.21875" style="2"/>
    <col min="31" max="31" width="13.5546875" style="2" customWidth="1"/>
    <col min="32" max="32" width="11.21875" style="2" bestFit="1" customWidth="1"/>
    <col min="33" max="33" width="13.5546875" style="2" customWidth="1"/>
    <col min="34" max="34" width="10.21875" style="2"/>
    <col min="35" max="35" width="11.21875" style="2" bestFit="1" customWidth="1"/>
    <col min="36" max="36" width="10.21875" style="2"/>
    <col min="37" max="37" width="16.5546875" style="2" bestFit="1" customWidth="1"/>
    <col min="38" max="38" width="10.21875" style="2"/>
    <col min="39" max="39" width="16.5546875" style="2" bestFit="1" customWidth="1"/>
    <col min="40" max="40" width="10.21875" style="2"/>
    <col min="41" max="41" width="16.5546875" style="2" bestFit="1" customWidth="1"/>
    <col min="42" max="16384" width="10.21875" style="2"/>
  </cols>
  <sheetData>
    <row r="3" spans="2:44">
      <c r="B3" s="1" t="s">
        <v>0</v>
      </c>
    </row>
    <row r="4" spans="2:44" ht="24" customHeight="1">
      <c r="B4" s="53" t="s">
        <v>1</v>
      </c>
      <c r="C4" s="53" t="s">
        <v>2</v>
      </c>
      <c r="D4" s="3" t="s">
        <v>3</v>
      </c>
      <c r="E4" s="3" t="s">
        <v>3</v>
      </c>
      <c r="F4" s="53" t="s">
        <v>4</v>
      </c>
      <c r="G4" s="3" t="s">
        <v>3</v>
      </c>
      <c r="H4" s="53" t="s">
        <v>4</v>
      </c>
      <c r="I4" s="3" t="s">
        <v>3</v>
      </c>
      <c r="J4" s="53" t="s">
        <v>4</v>
      </c>
      <c r="K4" s="3" t="s">
        <v>3</v>
      </c>
      <c r="L4" s="53" t="s">
        <v>4</v>
      </c>
      <c r="M4" s="3" t="s">
        <v>3</v>
      </c>
      <c r="N4" s="53" t="s">
        <v>4</v>
      </c>
      <c r="O4" s="3" t="s">
        <v>3</v>
      </c>
      <c r="P4" s="53" t="s">
        <v>4</v>
      </c>
      <c r="Q4" s="3" t="s">
        <v>3</v>
      </c>
      <c r="R4" s="53" t="s">
        <v>5</v>
      </c>
      <c r="S4" s="3" t="s">
        <v>3</v>
      </c>
      <c r="T4" s="53" t="s">
        <v>4</v>
      </c>
      <c r="U4" s="3" t="s">
        <v>3</v>
      </c>
      <c r="V4" s="53" t="s">
        <v>4</v>
      </c>
      <c r="W4" s="3" t="s">
        <v>3</v>
      </c>
      <c r="X4" s="53" t="s">
        <v>4</v>
      </c>
      <c r="Y4" s="3" t="s">
        <v>3</v>
      </c>
      <c r="Z4" s="53" t="s">
        <v>4</v>
      </c>
      <c r="AA4" s="3" t="s">
        <v>3</v>
      </c>
      <c r="AB4" s="53" t="s">
        <v>4</v>
      </c>
      <c r="AC4" s="3" t="s">
        <v>3</v>
      </c>
      <c r="AD4" s="53" t="s">
        <v>4</v>
      </c>
      <c r="AE4" s="3" t="s">
        <v>3</v>
      </c>
      <c r="AF4" s="53" t="s">
        <v>4</v>
      </c>
      <c r="AG4" s="3" t="s">
        <v>3</v>
      </c>
      <c r="AH4" s="53" t="s">
        <v>4</v>
      </c>
      <c r="AI4" s="3" t="s">
        <v>3</v>
      </c>
      <c r="AJ4" s="53" t="s">
        <v>4</v>
      </c>
      <c r="AK4" s="3" t="s">
        <v>3</v>
      </c>
      <c r="AL4" s="53" t="s">
        <v>4</v>
      </c>
      <c r="AM4" s="3" t="s">
        <v>3</v>
      </c>
      <c r="AN4" s="53" t="s">
        <v>4</v>
      </c>
      <c r="AO4" s="3" t="s">
        <v>3</v>
      </c>
      <c r="AP4" s="53" t="s">
        <v>4</v>
      </c>
      <c r="AQ4" s="3" t="s">
        <v>3</v>
      </c>
      <c r="AR4" s="53" t="s">
        <v>4</v>
      </c>
    </row>
    <row r="5" spans="2:44">
      <c r="B5" s="54"/>
      <c r="C5" s="52"/>
      <c r="D5" s="3" t="s">
        <v>6</v>
      </c>
      <c r="E5" s="3" t="s">
        <v>7</v>
      </c>
      <c r="F5" s="54"/>
      <c r="G5" s="3">
        <v>2549</v>
      </c>
      <c r="H5" s="52"/>
      <c r="I5" s="3">
        <v>2550</v>
      </c>
      <c r="J5" s="52"/>
      <c r="K5" s="3">
        <v>2551</v>
      </c>
      <c r="L5" s="52"/>
      <c r="M5" s="3">
        <v>2552</v>
      </c>
      <c r="N5" s="52"/>
      <c r="O5" s="3">
        <v>2553</v>
      </c>
      <c r="P5" s="52"/>
      <c r="Q5" s="3">
        <v>2554</v>
      </c>
      <c r="R5" s="54"/>
      <c r="S5" s="3">
        <v>2555</v>
      </c>
      <c r="T5" s="54"/>
      <c r="U5" s="3">
        <v>2556</v>
      </c>
      <c r="V5" s="54"/>
      <c r="W5" s="4">
        <v>2557</v>
      </c>
      <c r="X5" s="52"/>
      <c r="Y5" s="4">
        <v>2558</v>
      </c>
      <c r="Z5" s="52"/>
      <c r="AA5" s="4">
        <v>2559</v>
      </c>
      <c r="AB5" s="52"/>
      <c r="AC5" s="4">
        <v>2560</v>
      </c>
      <c r="AD5" s="52"/>
      <c r="AE5" s="4">
        <v>2561</v>
      </c>
      <c r="AF5" s="52"/>
      <c r="AG5" s="4">
        <v>2562</v>
      </c>
      <c r="AH5" s="52"/>
      <c r="AI5" s="4">
        <v>2563</v>
      </c>
      <c r="AJ5" s="52"/>
      <c r="AK5" s="4">
        <v>2564</v>
      </c>
      <c r="AL5" s="52"/>
      <c r="AM5" s="4">
        <v>2565</v>
      </c>
      <c r="AN5" s="52"/>
      <c r="AO5" s="4">
        <v>2566</v>
      </c>
      <c r="AP5" s="52"/>
      <c r="AQ5" s="4">
        <v>2567</v>
      </c>
      <c r="AR5" s="52"/>
    </row>
    <row r="6" spans="2:44">
      <c r="B6" s="50" t="s">
        <v>8</v>
      </c>
      <c r="C6" s="5">
        <v>1</v>
      </c>
      <c r="D6" s="6">
        <v>32486</v>
      </c>
      <c r="E6" s="6">
        <v>58039</v>
      </c>
      <c r="F6" s="7">
        <v>0.7865849904574278</v>
      </c>
      <c r="G6" s="6">
        <v>104182</v>
      </c>
      <c r="H6" s="7">
        <v>0.79503437343854999</v>
      </c>
      <c r="I6" s="6">
        <v>19512</v>
      </c>
      <c r="J6" s="8">
        <v>-0.81271236873932162</v>
      </c>
      <c r="K6" s="6">
        <v>35285</v>
      </c>
      <c r="L6" s="7">
        <v>0.80837433374333745</v>
      </c>
      <c r="M6" s="6">
        <v>23415</v>
      </c>
      <c r="N6" s="8">
        <v>-0.33640357092248829</v>
      </c>
      <c r="O6" s="9">
        <v>29581</v>
      </c>
      <c r="P6" s="7">
        <v>0.26333546871663466</v>
      </c>
      <c r="Q6" s="9">
        <v>34596</v>
      </c>
      <c r="R6" s="7">
        <v>0.16953449849565599</v>
      </c>
      <c r="S6" s="9">
        <v>32330</v>
      </c>
      <c r="T6" s="8">
        <v>-6.5498901607122212E-2</v>
      </c>
      <c r="U6" s="9">
        <v>37144</v>
      </c>
      <c r="V6" s="7">
        <f t="shared" ref="V6:V25" si="0">(U6-S6)/S6</f>
        <v>0.14890194865450046</v>
      </c>
      <c r="W6" s="10">
        <v>38315</v>
      </c>
      <c r="X6" s="7">
        <f t="shared" ref="X6:X25" si="1">(W6-U6)/U6</f>
        <v>3.1525953047598539E-2</v>
      </c>
      <c r="Y6" s="9">
        <v>41628</v>
      </c>
      <c r="Z6" s="7">
        <f t="shared" ref="Z6:Z25" si="2">(Y6-W6)/W6</f>
        <v>8.646744095001957E-2</v>
      </c>
      <c r="AA6" s="11">
        <v>42316</v>
      </c>
      <c r="AB6" s="7">
        <f>(AA6-Y6)/Y6</f>
        <v>1.6527337369078503E-2</v>
      </c>
      <c r="AC6" s="11">
        <v>42220</v>
      </c>
      <c r="AD6" s="8">
        <f>(AC6-AA6)/AA6</f>
        <v>-2.2686454296247283E-3</v>
      </c>
      <c r="AE6" s="11">
        <v>49326</v>
      </c>
      <c r="AF6" s="7">
        <f>(AE6-AC6)/AC6</f>
        <v>0.16830885836096637</v>
      </c>
      <c r="AG6" s="11">
        <v>50588</v>
      </c>
      <c r="AH6" s="7">
        <f>(AG6-AE6)/AE6</f>
        <v>2.5584884239549122E-2</v>
      </c>
      <c r="AI6" s="11">
        <v>105352</v>
      </c>
      <c r="AJ6" s="7">
        <f>(AI6-AG6)/AG6</f>
        <v>1.0825492211591681</v>
      </c>
      <c r="AK6" s="11">
        <v>0</v>
      </c>
      <c r="AL6" s="12">
        <f>(AK6-AI6)/AI6</f>
        <v>-1</v>
      </c>
      <c r="AM6" s="11">
        <v>0</v>
      </c>
      <c r="AN6" s="12" t="e">
        <f>(AM6-AK6)/AK6</f>
        <v>#DIV/0!</v>
      </c>
      <c r="AO6" s="11">
        <v>101463</v>
      </c>
      <c r="AP6" s="12" t="e">
        <f>(AO6-AM6)/AM6</f>
        <v>#DIV/0!</v>
      </c>
      <c r="AQ6" s="11">
        <v>70818</v>
      </c>
      <c r="AR6" s="12">
        <f>(AQ6-AO6)/AO6</f>
        <v>-0.30203128233937493</v>
      </c>
    </row>
    <row r="7" spans="2:44">
      <c r="B7" s="51"/>
      <c r="C7" s="5">
        <v>2</v>
      </c>
      <c r="D7" s="6">
        <v>50130</v>
      </c>
      <c r="E7" s="6">
        <v>92750</v>
      </c>
      <c r="F7" s="7">
        <v>0.85018950728106923</v>
      </c>
      <c r="G7" s="6">
        <v>87230</v>
      </c>
      <c r="H7" s="8">
        <v>-5.9514824797843667E-2</v>
      </c>
      <c r="I7" s="6">
        <v>68234</v>
      </c>
      <c r="J7" s="8">
        <v>-0.21776911612977187</v>
      </c>
      <c r="K7" s="6">
        <v>71204</v>
      </c>
      <c r="L7" s="7">
        <v>4.3526687575109184E-2</v>
      </c>
      <c r="M7" s="9">
        <v>64983</v>
      </c>
      <c r="N7" s="8">
        <v>-8.7368687152407171E-2</v>
      </c>
      <c r="O7" s="9">
        <v>75920</v>
      </c>
      <c r="P7" s="7">
        <v>0.16830555683794224</v>
      </c>
      <c r="Q7" s="9">
        <v>84407</v>
      </c>
      <c r="R7" s="7">
        <v>0.11178872497365648</v>
      </c>
      <c r="S7" s="9">
        <v>95869</v>
      </c>
      <c r="T7" s="7">
        <v>0.13579442463302807</v>
      </c>
      <c r="U7" s="9">
        <v>106841</v>
      </c>
      <c r="V7" s="7">
        <f t="shared" si="0"/>
        <v>0.11444784028205154</v>
      </c>
      <c r="W7" s="10">
        <v>90125</v>
      </c>
      <c r="X7" s="8">
        <f t="shared" si="1"/>
        <v>-0.15645679093231998</v>
      </c>
      <c r="Y7" s="9">
        <v>91435</v>
      </c>
      <c r="Z7" s="7">
        <f t="shared" si="2"/>
        <v>1.4535367545076283E-2</v>
      </c>
      <c r="AA7" s="9">
        <v>92924</v>
      </c>
      <c r="AB7" s="7">
        <f t="shared" ref="AB7:AB30" si="3">(AA7-Y7)/Y7</f>
        <v>1.6284792475529063E-2</v>
      </c>
      <c r="AC7" s="9">
        <v>92701</v>
      </c>
      <c r="AD7" s="8">
        <f t="shared" ref="AD7:AD30" si="4">(AC7-AA7)/AA7</f>
        <v>-2.399810597907968E-3</v>
      </c>
      <c r="AE7" s="9">
        <v>101523</v>
      </c>
      <c r="AF7" s="7">
        <f>(AE7-AC7)/AC7</f>
        <v>9.5166179437115028E-2</v>
      </c>
      <c r="AG7" s="9">
        <v>112968</v>
      </c>
      <c r="AH7" s="7">
        <f>(AG7-AE7)/AE7</f>
        <v>0.11273307526373334</v>
      </c>
      <c r="AI7" s="9">
        <v>44286</v>
      </c>
      <c r="AJ7" s="8">
        <f>(AI7-AG7)/AG7</f>
        <v>-0.60797748034841725</v>
      </c>
      <c r="AK7" s="9">
        <v>0</v>
      </c>
      <c r="AL7" s="12">
        <f>(AK7-AI7)/AI7</f>
        <v>-1</v>
      </c>
      <c r="AM7" s="9">
        <v>0</v>
      </c>
      <c r="AN7" s="12" t="e">
        <f>(AM7-AK7)/AK7</f>
        <v>#DIV/0!</v>
      </c>
      <c r="AO7" s="9">
        <v>43642</v>
      </c>
      <c r="AP7" s="12" t="e">
        <f>(AO7-AM7)/AM7</f>
        <v>#DIV/0!</v>
      </c>
      <c r="AQ7" s="9">
        <v>112140</v>
      </c>
      <c r="AR7" s="12">
        <f>(AQ7-AO7)/AO7</f>
        <v>1.5695431006828284</v>
      </c>
    </row>
    <row r="8" spans="2:44">
      <c r="B8" s="51"/>
      <c r="C8" s="5">
        <v>3</v>
      </c>
      <c r="D8" s="6">
        <v>36981</v>
      </c>
      <c r="E8" s="6">
        <v>77760</v>
      </c>
      <c r="F8" s="7">
        <v>1.1027013871988318</v>
      </c>
      <c r="G8" s="6">
        <v>42255</v>
      </c>
      <c r="H8" s="8">
        <v>-0.45659722222222221</v>
      </c>
      <c r="I8" s="6">
        <v>49021</v>
      </c>
      <c r="J8" s="7">
        <v>0.16012306235948409</v>
      </c>
      <c r="K8" s="6">
        <v>53409</v>
      </c>
      <c r="L8" s="7">
        <v>8.9512657840517332E-2</v>
      </c>
      <c r="M8" s="9">
        <v>36769</v>
      </c>
      <c r="N8" s="8">
        <v>-0.31155797711996108</v>
      </c>
      <c r="O8" s="9">
        <v>28713</v>
      </c>
      <c r="P8" s="8">
        <v>-0.21909760939922218</v>
      </c>
      <c r="Q8" s="9">
        <v>28799</v>
      </c>
      <c r="R8" s="7">
        <v>2.9951589872183331E-3</v>
      </c>
      <c r="S8" s="9">
        <v>30219</v>
      </c>
      <c r="T8" s="7">
        <v>4.9307267613458799E-2</v>
      </c>
      <c r="U8" s="9">
        <v>50970</v>
      </c>
      <c r="V8" s="7">
        <f t="shared" si="0"/>
        <v>0.6866871835600119</v>
      </c>
      <c r="W8" s="13">
        <v>36557</v>
      </c>
      <c r="X8" s="14">
        <f t="shared" si="1"/>
        <v>-0.28277418089072004</v>
      </c>
      <c r="Y8" s="11">
        <v>59816</v>
      </c>
      <c r="Z8" s="7">
        <f t="shared" si="2"/>
        <v>0.6362392975353558</v>
      </c>
      <c r="AA8" s="11">
        <v>50877</v>
      </c>
      <c r="AB8" s="8">
        <f t="shared" si="3"/>
        <v>-0.14944162097097766</v>
      </c>
      <c r="AC8" s="11">
        <v>51726</v>
      </c>
      <c r="AD8" s="7">
        <f t="shared" si="4"/>
        <v>1.6687304675983252E-2</v>
      </c>
      <c r="AE8" s="11">
        <v>79111</v>
      </c>
      <c r="AF8" s="7">
        <f>(AE8-AC8)/AC8</f>
        <v>0.52942427405946724</v>
      </c>
      <c r="AG8" s="11">
        <v>72070</v>
      </c>
      <c r="AH8" s="8">
        <f>(AG8-AE8)/AE8</f>
        <v>-8.9001529496530188E-2</v>
      </c>
      <c r="AI8" s="11">
        <v>0</v>
      </c>
      <c r="AJ8" s="8">
        <f>(AI8-AG8)/AG8</f>
        <v>-1</v>
      </c>
      <c r="AK8" s="11">
        <v>0</v>
      </c>
      <c r="AL8" s="12" t="e">
        <f>(AK8-AI8)/AI8</f>
        <v>#DIV/0!</v>
      </c>
      <c r="AM8" s="11">
        <v>34443</v>
      </c>
      <c r="AN8" s="12" t="e">
        <f>(AM8-AK8)/AK8</f>
        <v>#DIV/0!</v>
      </c>
      <c r="AO8" s="11">
        <v>67488</v>
      </c>
      <c r="AP8" s="12">
        <f>(AO8-AM8)/AM8</f>
        <v>0.95941120111488543</v>
      </c>
      <c r="AQ8" s="11">
        <v>75535</v>
      </c>
      <c r="AR8" s="12">
        <f>(AQ8-AO8)/AO8</f>
        <v>0.11923601232811759</v>
      </c>
    </row>
    <row r="9" spans="2:44">
      <c r="B9" s="52"/>
      <c r="C9" s="5">
        <v>4</v>
      </c>
      <c r="D9" s="6">
        <v>68444</v>
      </c>
      <c r="E9" s="6">
        <v>88739</v>
      </c>
      <c r="F9" s="7">
        <v>0.29651978259599088</v>
      </c>
      <c r="G9" s="6">
        <v>33061</v>
      </c>
      <c r="H9" s="8">
        <v>-0.62743551313402224</v>
      </c>
      <c r="I9" s="6">
        <v>46263</v>
      </c>
      <c r="J9" s="7">
        <v>0.399322464535253</v>
      </c>
      <c r="K9" s="6">
        <v>52038</v>
      </c>
      <c r="L9" s="7">
        <v>0.12482977757603268</v>
      </c>
      <c r="M9" s="9">
        <v>56326</v>
      </c>
      <c r="N9" s="7">
        <v>8.2401322110765216E-2</v>
      </c>
      <c r="O9" s="9">
        <v>57529</v>
      </c>
      <c r="P9" s="7">
        <v>2.1357809892412032E-2</v>
      </c>
      <c r="Q9" s="9">
        <v>62774</v>
      </c>
      <c r="R9" s="7">
        <v>9.1171409202315354E-2</v>
      </c>
      <c r="S9" s="9">
        <v>61624</v>
      </c>
      <c r="T9" s="8">
        <v>-1.8319686494408512E-2</v>
      </c>
      <c r="U9" s="9">
        <v>63331</v>
      </c>
      <c r="V9" s="7">
        <f t="shared" si="0"/>
        <v>2.7700246657146568E-2</v>
      </c>
      <c r="W9" s="13">
        <v>67739</v>
      </c>
      <c r="X9" s="15">
        <f t="shared" si="1"/>
        <v>6.9602564305000711E-2</v>
      </c>
      <c r="Y9" s="16">
        <v>69659</v>
      </c>
      <c r="Z9" s="8">
        <f t="shared" si="2"/>
        <v>2.8344085386557229E-2</v>
      </c>
      <c r="AA9" s="16">
        <v>72366</v>
      </c>
      <c r="AB9" s="7">
        <f t="shared" si="3"/>
        <v>3.8860735870454646E-2</v>
      </c>
      <c r="AC9" s="16">
        <v>73254</v>
      </c>
      <c r="AD9" s="7">
        <f t="shared" si="4"/>
        <v>1.2270955973799852E-2</v>
      </c>
      <c r="AE9" s="16">
        <v>106031</v>
      </c>
      <c r="AF9" s="7">
        <f t="shared" ref="AF9:AF30" si="5">(AE9-AC9)/AC9</f>
        <v>0.44744314303655774</v>
      </c>
      <c r="AG9" s="16">
        <v>95458</v>
      </c>
      <c r="AH9" s="8">
        <f>(AG9-AE9)/AE9</f>
        <v>-9.9716120757137067E-2</v>
      </c>
      <c r="AI9" s="16"/>
      <c r="AJ9" s="8">
        <f t="shared" ref="AJ9:AJ30" si="6">(AI9-AG9)/AG9</f>
        <v>-1</v>
      </c>
      <c r="AK9" s="16">
        <v>0</v>
      </c>
      <c r="AL9" s="12" t="e">
        <f>(AK9-AI9)/AI9</f>
        <v>#DIV/0!</v>
      </c>
      <c r="AM9" s="16">
        <v>99346</v>
      </c>
      <c r="AN9" s="12" t="e">
        <f>(AM9-AK9)/AK9</f>
        <v>#DIV/0!</v>
      </c>
      <c r="AO9" s="9">
        <v>49048</v>
      </c>
      <c r="AP9" s="12">
        <f>(AO9-AM9)/AM9</f>
        <v>-0.50629114408229825</v>
      </c>
      <c r="AQ9" s="9">
        <v>64021</v>
      </c>
      <c r="AR9" s="12">
        <f>(AQ9-AO9)/AO9</f>
        <v>0.30527238623389336</v>
      </c>
    </row>
    <row r="10" spans="2:44">
      <c r="B10" s="48" t="s">
        <v>9</v>
      </c>
      <c r="C10" s="49"/>
      <c r="D10" s="17">
        <v>188041</v>
      </c>
      <c r="E10" s="17">
        <v>317288</v>
      </c>
      <c r="F10" s="18">
        <v>0.68733414521301206</v>
      </c>
      <c r="G10" s="17">
        <v>266728</v>
      </c>
      <c r="H10" s="19">
        <v>-0.15935049544892968</v>
      </c>
      <c r="I10" s="17">
        <v>183030</v>
      </c>
      <c r="J10" s="19">
        <v>-0.31379532707477281</v>
      </c>
      <c r="K10" s="17">
        <v>211936</v>
      </c>
      <c r="L10" s="18">
        <v>0.15793039392449326</v>
      </c>
      <c r="M10" s="17">
        <v>181493</v>
      </c>
      <c r="N10" s="19">
        <v>-0.1436424203533142</v>
      </c>
      <c r="O10" s="17">
        <v>191743</v>
      </c>
      <c r="P10" s="18">
        <v>5.6476007339126028E-2</v>
      </c>
      <c r="Q10" s="17">
        <v>210576</v>
      </c>
      <c r="R10" s="18">
        <v>9.8220013246898191E-2</v>
      </c>
      <c r="S10" s="20">
        <v>220042</v>
      </c>
      <c r="T10" s="18">
        <v>4.4952891117696223E-2</v>
      </c>
      <c r="U10" s="20">
        <f>SUM(U6:U9)</f>
        <v>258286</v>
      </c>
      <c r="V10" s="18">
        <f t="shared" si="0"/>
        <v>0.17380318302869452</v>
      </c>
      <c r="W10" s="21">
        <f>SUM(W6:W9)</f>
        <v>232736</v>
      </c>
      <c r="X10" s="22">
        <f t="shared" si="1"/>
        <v>-9.8921350750718201E-2</v>
      </c>
      <c r="Y10" s="23">
        <f>SUM(Y6:Y9)</f>
        <v>262538</v>
      </c>
      <c r="Z10" s="24">
        <f t="shared" si="2"/>
        <v>0.12805066684999314</v>
      </c>
      <c r="AA10" s="23">
        <f>SUM(AA6:AA9)</f>
        <v>258483</v>
      </c>
      <c r="AB10" s="25">
        <f t="shared" si="3"/>
        <v>-1.5445383144535267E-2</v>
      </c>
      <c r="AC10" s="23">
        <f>SUM(AC6:AC9)</f>
        <v>259901</v>
      </c>
      <c r="AD10" s="24">
        <f t="shared" si="4"/>
        <v>5.4858540020040003E-3</v>
      </c>
      <c r="AE10" s="23">
        <f>SUM(AE6:AE9)</f>
        <v>335991</v>
      </c>
      <c r="AF10" s="24">
        <f t="shared" si="5"/>
        <v>0.29276532218036866</v>
      </c>
      <c r="AG10" s="23">
        <f>SUM(AG6:AG9)</f>
        <v>331084</v>
      </c>
      <c r="AH10" s="26">
        <f t="shared" ref="AH10:AH30" si="7">(AG10-AE10)/AE10</f>
        <v>-1.4604557860180778E-2</v>
      </c>
      <c r="AI10" s="23">
        <f>SUM(AI6:AI9)</f>
        <v>149638</v>
      </c>
      <c r="AJ10" s="26">
        <f t="shared" si="6"/>
        <v>-0.54803614792620603</v>
      </c>
      <c r="AK10" s="23">
        <f>SUM(AK6:AK9)</f>
        <v>0</v>
      </c>
      <c r="AL10" s="27">
        <f t="shared" ref="AL10:AL30" si="8">(AK10-AI10)/AI10</f>
        <v>-1</v>
      </c>
      <c r="AM10" s="23">
        <f>SUM(AM6:AM9)</f>
        <v>133789</v>
      </c>
      <c r="AN10" s="27" t="e">
        <f t="shared" ref="AN10:AN30" si="9">(AM10-AK10)/AK10</f>
        <v>#DIV/0!</v>
      </c>
      <c r="AO10" s="23">
        <f>SUM(AO6:AO9)</f>
        <v>261641</v>
      </c>
      <c r="AP10" s="27">
        <f t="shared" ref="AP10:AP30" si="10">(AO10-AM10)/AM10</f>
        <v>0.95562415445215976</v>
      </c>
      <c r="AQ10" s="23">
        <f>SUM(AQ6:AQ9)</f>
        <v>322514</v>
      </c>
      <c r="AR10" s="27">
        <f t="shared" ref="AR10:AR30" si="11">(AQ10-AO10)/AO10</f>
        <v>0.23265849006845257</v>
      </c>
    </row>
    <row r="11" spans="2:44">
      <c r="B11" s="50" t="s">
        <v>10</v>
      </c>
      <c r="C11" s="5">
        <v>1</v>
      </c>
      <c r="D11" s="6">
        <v>43140</v>
      </c>
      <c r="E11" s="6">
        <v>22800</v>
      </c>
      <c r="F11" s="8">
        <v>-0.47148817802503479</v>
      </c>
      <c r="G11" s="6">
        <v>46382</v>
      </c>
      <c r="H11" s="7">
        <v>1.0342982456140351</v>
      </c>
      <c r="I11" s="6">
        <v>23203</v>
      </c>
      <c r="J11" s="8">
        <v>-0.49974127894441811</v>
      </c>
      <c r="K11" s="6">
        <v>53806</v>
      </c>
      <c r="L11" s="7">
        <v>1.3189242770331422</v>
      </c>
      <c r="M11" s="6">
        <v>38686</v>
      </c>
      <c r="N11" s="8">
        <v>-0.28100955283797346</v>
      </c>
      <c r="O11" s="9">
        <v>46132</v>
      </c>
      <c r="P11" s="7">
        <v>0.19247272915266506</v>
      </c>
      <c r="Q11" s="9">
        <v>50958</v>
      </c>
      <c r="R11" s="7">
        <v>0.10461285008237232</v>
      </c>
      <c r="S11" s="9">
        <v>50638</v>
      </c>
      <c r="T11" s="8">
        <v>-6.2796813061737119E-3</v>
      </c>
      <c r="U11" s="9">
        <v>57214</v>
      </c>
      <c r="V11" s="7">
        <f t="shared" si="0"/>
        <v>0.12986294877364823</v>
      </c>
      <c r="W11" s="10">
        <v>58564</v>
      </c>
      <c r="X11" s="15">
        <f t="shared" si="1"/>
        <v>2.3595623448806235E-2</v>
      </c>
      <c r="Y11" s="16">
        <v>60920</v>
      </c>
      <c r="Z11" s="7">
        <f t="shared" si="2"/>
        <v>4.0229492521002663E-2</v>
      </c>
      <c r="AA11" s="11">
        <v>61624</v>
      </c>
      <c r="AB11" s="7">
        <f t="shared" si="3"/>
        <v>1.1556139198949442E-2</v>
      </c>
      <c r="AC11" s="11">
        <v>61434</v>
      </c>
      <c r="AD11" s="8">
        <f t="shared" si="4"/>
        <v>-3.0832143320784111E-3</v>
      </c>
      <c r="AE11" s="11">
        <v>76031</v>
      </c>
      <c r="AF11" s="7">
        <f t="shared" si="5"/>
        <v>0.23760458378096819</v>
      </c>
      <c r="AG11" s="11">
        <v>78472</v>
      </c>
      <c r="AH11" s="7">
        <f t="shared" si="7"/>
        <v>3.2105325459352109E-2</v>
      </c>
      <c r="AI11" s="11">
        <v>98355</v>
      </c>
      <c r="AJ11" s="7">
        <f t="shared" si="6"/>
        <v>0.25337700071363034</v>
      </c>
      <c r="AK11" s="11">
        <v>0</v>
      </c>
      <c r="AL11" s="12">
        <f t="shared" si="8"/>
        <v>-1</v>
      </c>
      <c r="AM11" s="11">
        <v>0</v>
      </c>
      <c r="AN11" s="12" t="e">
        <f t="shared" si="9"/>
        <v>#DIV/0!</v>
      </c>
      <c r="AO11" s="11">
        <v>44061</v>
      </c>
      <c r="AP11" s="12" t="e">
        <f t="shared" si="10"/>
        <v>#DIV/0!</v>
      </c>
      <c r="AQ11" s="11">
        <v>77343</v>
      </c>
      <c r="AR11" s="12">
        <f t="shared" si="11"/>
        <v>0.75536188465990328</v>
      </c>
    </row>
    <row r="12" spans="2:44">
      <c r="B12" s="51"/>
      <c r="C12" s="5">
        <v>2</v>
      </c>
      <c r="D12" s="6">
        <v>35010</v>
      </c>
      <c r="E12" s="6">
        <v>34189</v>
      </c>
      <c r="F12" s="8">
        <v>-2.3450442730648387E-2</v>
      </c>
      <c r="G12" s="6">
        <v>71201</v>
      </c>
      <c r="H12" s="7">
        <v>1.0825704173857089</v>
      </c>
      <c r="I12" s="6">
        <v>36093</v>
      </c>
      <c r="J12" s="8">
        <v>-0.49308296231794496</v>
      </c>
      <c r="K12" s="6">
        <v>41744</v>
      </c>
      <c r="L12" s="7">
        <v>0.15656775552046104</v>
      </c>
      <c r="M12" s="9">
        <v>37917</v>
      </c>
      <c r="N12" s="8">
        <v>-9.1677845917976231E-2</v>
      </c>
      <c r="O12" s="9">
        <v>54837</v>
      </c>
      <c r="P12" s="7">
        <v>0.44623783527177785</v>
      </c>
      <c r="Q12" s="9">
        <v>69802</v>
      </c>
      <c r="R12" s="7">
        <v>0.27289968451957619</v>
      </c>
      <c r="S12" s="9">
        <v>77725</v>
      </c>
      <c r="T12" s="7">
        <v>0.11350677631013438</v>
      </c>
      <c r="U12" s="9">
        <v>86064</v>
      </c>
      <c r="V12" s="7">
        <f t="shared" si="0"/>
        <v>0.1072885172081055</v>
      </c>
      <c r="W12" s="10">
        <v>80580</v>
      </c>
      <c r="X12" s="14">
        <f t="shared" si="1"/>
        <v>-6.3720022308979371E-2</v>
      </c>
      <c r="Y12" s="16">
        <v>80800</v>
      </c>
      <c r="Z12" s="7">
        <f t="shared" si="2"/>
        <v>2.730206006453214E-3</v>
      </c>
      <c r="AA12" s="16">
        <v>81429</v>
      </c>
      <c r="AB12" s="7">
        <f t="shared" si="3"/>
        <v>7.7846534653465346E-3</v>
      </c>
      <c r="AC12" s="16">
        <v>83271</v>
      </c>
      <c r="AD12" s="7">
        <f t="shared" si="4"/>
        <v>2.262093357403382E-2</v>
      </c>
      <c r="AE12" s="16">
        <v>99974</v>
      </c>
      <c r="AF12" s="7">
        <f t="shared" si="5"/>
        <v>0.20058603835669081</v>
      </c>
      <c r="AG12" s="16">
        <v>106617</v>
      </c>
      <c r="AH12" s="7">
        <f t="shared" si="7"/>
        <v>6.6447276291835874E-2</v>
      </c>
      <c r="AI12" s="16">
        <v>23747</v>
      </c>
      <c r="AJ12" s="8">
        <f t="shared" si="6"/>
        <v>-0.77726816548955613</v>
      </c>
      <c r="AK12" s="16">
        <v>0</v>
      </c>
      <c r="AL12" s="12">
        <f t="shared" si="8"/>
        <v>-1</v>
      </c>
      <c r="AM12" s="16">
        <v>0</v>
      </c>
      <c r="AN12" s="12" t="e">
        <f t="shared" si="9"/>
        <v>#DIV/0!</v>
      </c>
      <c r="AO12" s="9">
        <v>34075</v>
      </c>
      <c r="AP12" s="12" t="e">
        <f t="shared" si="10"/>
        <v>#DIV/0!</v>
      </c>
      <c r="AQ12" s="9">
        <v>92969</v>
      </c>
      <c r="AR12" s="12">
        <f t="shared" si="11"/>
        <v>1.7283639031548055</v>
      </c>
    </row>
    <row r="13" spans="2:44">
      <c r="B13" s="51"/>
      <c r="C13" s="5">
        <v>3</v>
      </c>
      <c r="D13" s="6">
        <v>33357</v>
      </c>
      <c r="E13" s="6">
        <v>32594</v>
      </c>
      <c r="F13" s="8">
        <v>-2.2873759630662231E-2</v>
      </c>
      <c r="G13" s="6">
        <v>50657</v>
      </c>
      <c r="H13" s="7">
        <v>0.55418175124255997</v>
      </c>
      <c r="I13" s="6">
        <v>43786</v>
      </c>
      <c r="J13" s="8">
        <v>-0.13563772035454133</v>
      </c>
      <c r="K13" s="6">
        <v>49660</v>
      </c>
      <c r="L13" s="7">
        <v>0.13415246882565204</v>
      </c>
      <c r="M13" s="9">
        <v>33804</v>
      </c>
      <c r="N13" s="8">
        <v>-0.31929118002416434</v>
      </c>
      <c r="O13" s="9">
        <v>30848</v>
      </c>
      <c r="P13" s="8">
        <v>-8.744527274878712E-2</v>
      </c>
      <c r="Q13" s="9">
        <v>38290</v>
      </c>
      <c r="R13" s="7">
        <v>0.24124740663900415</v>
      </c>
      <c r="S13" s="9">
        <v>44507</v>
      </c>
      <c r="T13" s="7">
        <v>0.16236615304256985</v>
      </c>
      <c r="U13" s="9">
        <v>52810</v>
      </c>
      <c r="V13" s="7">
        <f t="shared" si="0"/>
        <v>0.18655492394454806</v>
      </c>
      <c r="W13" s="13">
        <v>48691</v>
      </c>
      <c r="X13" s="14">
        <f t="shared" si="1"/>
        <v>-7.7996591554629804E-2</v>
      </c>
      <c r="Y13" s="11">
        <v>56501</v>
      </c>
      <c r="Z13" s="7">
        <f t="shared" si="2"/>
        <v>0.16039925242858022</v>
      </c>
      <c r="AA13" s="11">
        <v>64689</v>
      </c>
      <c r="AB13" s="7">
        <f t="shared" si="3"/>
        <v>0.14491778906568026</v>
      </c>
      <c r="AC13" s="11">
        <v>69238</v>
      </c>
      <c r="AD13" s="7">
        <f t="shared" si="4"/>
        <v>7.0321074680393891E-2</v>
      </c>
      <c r="AE13" s="11">
        <v>89379</v>
      </c>
      <c r="AF13" s="7">
        <f t="shared" si="5"/>
        <v>0.29089517317080216</v>
      </c>
      <c r="AG13" s="11">
        <v>76557</v>
      </c>
      <c r="AH13" s="8">
        <f t="shared" si="7"/>
        <v>-0.14345651663142348</v>
      </c>
      <c r="AI13" s="16">
        <v>0</v>
      </c>
      <c r="AJ13" s="8">
        <f t="shared" si="6"/>
        <v>-1</v>
      </c>
      <c r="AK13" s="16">
        <v>0</v>
      </c>
      <c r="AL13" s="12" t="e">
        <f t="shared" si="8"/>
        <v>#DIV/0!</v>
      </c>
      <c r="AM13" s="16">
        <v>34258</v>
      </c>
      <c r="AN13" s="12" t="e">
        <f t="shared" si="9"/>
        <v>#DIV/0!</v>
      </c>
      <c r="AO13" s="11">
        <v>67434</v>
      </c>
      <c r="AP13" s="12">
        <f t="shared" si="10"/>
        <v>0.96841613637690471</v>
      </c>
      <c r="AQ13" s="11">
        <v>75011</v>
      </c>
      <c r="AR13" s="12">
        <f t="shared" si="11"/>
        <v>0.11236171664145683</v>
      </c>
    </row>
    <row r="14" spans="2:44">
      <c r="B14" s="52"/>
      <c r="C14" s="5">
        <v>4</v>
      </c>
      <c r="D14" s="6">
        <v>17518</v>
      </c>
      <c r="E14" s="6">
        <v>25620</v>
      </c>
      <c r="F14" s="7">
        <v>0.46249571868934808</v>
      </c>
      <c r="G14" s="6">
        <v>17989</v>
      </c>
      <c r="H14" s="8">
        <v>-0.29785323965651833</v>
      </c>
      <c r="I14" s="6">
        <v>46268</v>
      </c>
      <c r="J14" s="7">
        <v>1.5720162321418645</v>
      </c>
      <c r="K14" s="6">
        <v>41525</v>
      </c>
      <c r="L14" s="8">
        <v>-0.1025114550012968</v>
      </c>
      <c r="M14" s="9">
        <v>43609</v>
      </c>
      <c r="N14" s="7">
        <v>5.0186634557495488E-2</v>
      </c>
      <c r="O14" s="9">
        <v>45814</v>
      </c>
      <c r="P14" s="7">
        <v>5.0562957187736478E-2</v>
      </c>
      <c r="Q14" s="9">
        <v>46964</v>
      </c>
      <c r="R14" s="7">
        <v>2.5101497358885932E-2</v>
      </c>
      <c r="S14" s="9">
        <v>45938</v>
      </c>
      <c r="T14" s="8">
        <v>-2.1846520739289669E-2</v>
      </c>
      <c r="U14" s="6">
        <v>51848</v>
      </c>
      <c r="V14" s="7">
        <f t="shared" si="0"/>
        <v>0.12865166093430275</v>
      </c>
      <c r="W14" s="13">
        <v>52711</v>
      </c>
      <c r="X14" s="15">
        <f t="shared" si="1"/>
        <v>1.6644807900015431E-2</v>
      </c>
      <c r="Y14" s="16">
        <v>55904</v>
      </c>
      <c r="Z14" s="15">
        <f t="shared" si="2"/>
        <v>6.0575591432528317E-2</v>
      </c>
      <c r="AA14" s="16">
        <v>55814</v>
      </c>
      <c r="AB14" s="7">
        <f t="shared" si="3"/>
        <v>-1.6099026903262737E-3</v>
      </c>
      <c r="AC14" s="16">
        <v>57850</v>
      </c>
      <c r="AD14" s="7">
        <f t="shared" si="4"/>
        <v>3.6478302934747554E-2</v>
      </c>
      <c r="AE14" s="16">
        <v>103986</v>
      </c>
      <c r="AF14" s="7">
        <f t="shared" si="5"/>
        <v>0.79751080380293859</v>
      </c>
      <c r="AG14" s="16">
        <v>109236</v>
      </c>
      <c r="AH14" s="7">
        <f t="shared" si="7"/>
        <v>5.0487565633835323E-2</v>
      </c>
      <c r="AI14" s="16"/>
      <c r="AJ14" s="8">
        <f t="shared" si="6"/>
        <v>-1</v>
      </c>
      <c r="AK14" s="16">
        <v>0</v>
      </c>
      <c r="AL14" s="12" t="e">
        <f t="shared" si="8"/>
        <v>#DIV/0!</v>
      </c>
      <c r="AM14" s="16">
        <v>60602</v>
      </c>
      <c r="AN14" s="12" t="e">
        <f t="shared" si="9"/>
        <v>#DIV/0!</v>
      </c>
      <c r="AO14" s="9">
        <v>86662</v>
      </c>
      <c r="AP14" s="12">
        <f t="shared" si="10"/>
        <v>0.43001881126035446</v>
      </c>
      <c r="AQ14" s="9">
        <v>83371</v>
      </c>
      <c r="AR14" s="12">
        <f t="shared" si="11"/>
        <v>-3.797512173732432E-2</v>
      </c>
    </row>
    <row r="15" spans="2:44">
      <c r="B15" s="48" t="s">
        <v>9</v>
      </c>
      <c r="C15" s="49"/>
      <c r="D15" s="17">
        <v>129025</v>
      </c>
      <c r="E15" s="17">
        <v>115203</v>
      </c>
      <c r="F15" s="19">
        <v>-0.10712652586708002</v>
      </c>
      <c r="G15" s="17">
        <v>186229</v>
      </c>
      <c r="H15" s="18">
        <v>0.61652908344400759</v>
      </c>
      <c r="I15" s="17">
        <v>149350</v>
      </c>
      <c r="J15" s="19">
        <v>-0.19803038194910566</v>
      </c>
      <c r="K15" s="17">
        <v>186735</v>
      </c>
      <c r="L15" s="18">
        <v>0.25031804486106463</v>
      </c>
      <c r="M15" s="17">
        <v>154016</v>
      </c>
      <c r="N15" s="19">
        <v>-0.1752162154925429</v>
      </c>
      <c r="O15" s="17">
        <v>177631</v>
      </c>
      <c r="P15" s="18">
        <v>0.15332822563889467</v>
      </c>
      <c r="Q15" s="17">
        <v>206014</v>
      </c>
      <c r="R15" s="18">
        <v>0.15978629856275087</v>
      </c>
      <c r="S15" s="20">
        <v>218808</v>
      </c>
      <c r="T15" s="18">
        <v>6.2102575553117746E-2</v>
      </c>
      <c r="U15" s="20">
        <f>SUM(U11:U14)</f>
        <v>247936</v>
      </c>
      <c r="V15" s="18">
        <f t="shared" si="0"/>
        <v>0.13312127527329898</v>
      </c>
      <c r="W15" s="21">
        <f>SUM(W11:W14)</f>
        <v>240546</v>
      </c>
      <c r="X15" s="22">
        <f t="shared" si="1"/>
        <v>-2.980607898812597E-2</v>
      </c>
      <c r="Y15" s="23">
        <f>SUM(Y11:Y14)</f>
        <v>254125</v>
      </c>
      <c r="Z15" s="28">
        <f t="shared" si="2"/>
        <v>5.6450741230367578E-2</v>
      </c>
      <c r="AA15" s="23">
        <f>SUM(AA11:AA14)</f>
        <v>263556</v>
      </c>
      <c r="AB15" s="29">
        <f t="shared" si="3"/>
        <v>3.7111657648794885E-2</v>
      </c>
      <c r="AC15" s="23">
        <f>SUM(AC11:AC14)</f>
        <v>271793</v>
      </c>
      <c r="AD15" s="24">
        <f t="shared" si="4"/>
        <v>3.1253319977537983E-2</v>
      </c>
      <c r="AE15" s="23">
        <f>SUM(AE11:AE14)</f>
        <v>369370</v>
      </c>
      <c r="AF15" s="24">
        <f t="shared" si="5"/>
        <v>0.35901218942356866</v>
      </c>
      <c r="AG15" s="23">
        <f>SUM(AG11:AG14)</f>
        <v>370882</v>
      </c>
      <c r="AH15" s="24">
        <f t="shared" si="7"/>
        <v>4.0934564258061027E-3</v>
      </c>
      <c r="AI15" s="23">
        <f>SUM(AI11:AI14)</f>
        <v>122102</v>
      </c>
      <c r="AJ15" s="26">
        <f t="shared" si="6"/>
        <v>-0.67077938535706771</v>
      </c>
      <c r="AK15" s="23">
        <f>SUM(AK11:AK14)</f>
        <v>0</v>
      </c>
      <c r="AL15" s="27">
        <f t="shared" si="8"/>
        <v>-1</v>
      </c>
      <c r="AM15" s="23">
        <f>SUM(AM11:AM14)</f>
        <v>94860</v>
      </c>
      <c r="AN15" s="27" t="e">
        <f t="shared" si="9"/>
        <v>#DIV/0!</v>
      </c>
      <c r="AO15" s="23">
        <f>SUM(AO11:AO14)</f>
        <v>232232</v>
      </c>
      <c r="AP15" s="27">
        <f t="shared" si="10"/>
        <v>1.4481551760489142</v>
      </c>
      <c r="AQ15" s="23">
        <f>SUM(AQ11:AQ14)</f>
        <v>328694</v>
      </c>
      <c r="AR15" s="27">
        <f t="shared" si="11"/>
        <v>0.4153691136449757</v>
      </c>
    </row>
    <row r="16" spans="2:44">
      <c r="B16" s="50" t="s">
        <v>11</v>
      </c>
      <c r="C16" s="5">
        <v>1</v>
      </c>
      <c r="D16" s="6" t="s">
        <v>12</v>
      </c>
      <c r="E16" s="6" t="s">
        <v>12</v>
      </c>
      <c r="F16" s="30" t="s">
        <v>12</v>
      </c>
      <c r="G16" s="31" t="s">
        <v>12</v>
      </c>
      <c r="H16" s="30" t="s">
        <v>12</v>
      </c>
      <c r="I16" s="6">
        <v>41904</v>
      </c>
      <c r="J16" s="7" t="s">
        <v>12</v>
      </c>
      <c r="K16" s="6">
        <v>83838</v>
      </c>
      <c r="L16" s="7">
        <v>1.0007159221076747</v>
      </c>
      <c r="M16" s="6">
        <v>55822</v>
      </c>
      <c r="N16" s="8">
        <v>-0.33416827691500273</v>
      </c>
      <c r="O16" s="9">
        <v>81570</v>
      </c>
      <c r="P16" s="7">
        <v>0.46125183619361543</v>
      </c>
      <c r="Q16" s="9">
        <v>87291</v>
      </c>
      <c r="R16" s="7">
        <v>7.0136079440970944E-2</v>
      </c>
      <c r="S16" s="9">
        <v>46135</v>
      </c>
      <c r="T16" s="8">
        <v>-0.47148045044735426</v>
      </c>
      <c r="U16" s="9">
        <v>53695</v>
      </c>
      <c r="V16" s="7">
        <f t="shared" si="0"/>
        <v>0.1638669123225317</v>
      </c>
      <c r="W16" s="10">
        <v>58682</v>
      </c>
      <c r="X16" s="15">
        <f t="shared" si="1"/>
        <v>9.2876431697550985E-2</v>
      </c>
      <c r="Y16" s="16">
        <v>62079</v>
      </c>
      <c r="Z16" s="7">
        <f t="shared" si="2"/>
        <v>5.788827919975461E-2</v>
      </c>
      <c r="AA16" s="11">
        <v>62243</v>
      </c>
      <c r="AB16" s="7">
        <f t="shared" si="3"/>
        <v>2.6417951320092141E-3</v>
      </c>
      <c r="AC16" s="11">
        <v>62132</v>
      </c>
      <c r="AD16" s="8">
        <f t="shared" si="4"/>
        <v>-1.7833330655656057E-3</v>
      </c>
      <c r="AE16" s="11">
        <v>69638</v>
      </c>
      <c r="AF16" s="7">
        <f t="shared" si="5"/>
        <v>0.12080731346166226</v>
      </c>
      <c r="AG16" s="11">
        <v>69218</v>
      </c>
      <c r="AH16" s="8">
        <f t="shared" si="7"/>
        <v>-6.0311898676010224E-3</v>
      </c>
      <c r="AI16" s="11">
        <v>61357</v>
      </c>
      <c r="AJ16" s="8">
        <f t="shared" si="6"/>
        <v>-0.11356872489814789</v>
      </c>
      <c r="AK16" s="11">
        <v>0</v>
      </c>
      <c r="AL16" s="12">
        <f t="shared" si="8"/>
        <v>-1</v>
      </c>
      <c r="AM16" s="11">
        <v>0</v>
      </c>
      <c r="AN16" s="12" t="e">
        <f t="shared" si="9"/>
        <v>#DIV/0!</v>
      </c>
      <c r="AO16" s="11">
        <v>17653</v>
      </c>
      <c r="AP16" s="12" t="e">
        <f t="shared" si="10"/>
        <v>#DIV/0!</v>
      </c>
      <c r="AQ16" s="11">
        <v>41310</v>
      </c>
      <c r="AR16" s="12">
        <f t="shared" si="11"/>
        <v>1.3401121622387129</v>
      </c>
    </row>
    <row r="17" spans="2:44">
      <c r="B17" s="51"/>
      <c r="C17" s="5">
        <v>2</v>
      </c>
      <c r="D17" s="6" t="s">
        <v>12</v>
      </c>
      <c r="E17" s="6" t="s">
        <v>12</v>
      </c>
      <c r="F17" s="30" t="s">
        <v>12</v>
      </c>
      <c r="G17" s="6">
        <v>127966</v>
      </c>
      <c r="H17" s="30" t="s">
        <v>12</v>
      </c>
      <c r="I17" s="6">
        <v>64478</v>
      </c>
      <c r="J17" s="8">
        <v>-0.49613178500539207</v>
      </c>
      <c r="K17" s="6">
        <v>69252</v>
      </c>
      <c r="L17" s="7">
        <v>7.4040758088030026E-2</v>
      </c>
      <c r="M17" s="9">
        <v>65481</v>
      </c>
      <c r="N17" s="8">
        <v>-5.4453300987697108E-2</v>
      </c>
      <c r="O17" s="9">
        <v>73036</v>
      </c>
      <c r="P17" s="7">
        <v>0.11537697958186344</v>
      </c>
      <c r="Q17" s="9">
        <v>77303</v>
      </c>
      <c r="R17" s="7">
        <v>5.8423243332055425E-2</v>
      </c>
      <c r="S17" s="9">
        <v>92116</v>
      </c>
      <c r="T17" s="7">
        <v>0.19162257609665861</v>
      </c>
      <c r="U17" s="9">
        <v>101843</v>
      </c>
      <c r="V17" s="7">
        <f t="shared" si="0"/>
        <v>0.10559511919753355</v>
      </c>
      <c r="W17" s="10">
        <v>77115</v>
      </c>
      <c r="X17" s="14">
        <f t="shared" si="1"/>
        <v>-0.24280510197068036</v>
      </c>
      <c r="Y17" s="16">
        <v>77980</v>
      </c>
      <c r="Z17" s="7">
        <f t="shared" si="2"/>
        <v>1.1217013551189781E-2</v>
      </c>
      <c r="AA17" s="16">
        <v>78772</v>
      </c>
      <c r="AB17" s="7">
        <f t="shared" si="3"/>
        <v>1.0156450371890228E-2</v>
      </c>
      <c r="AC17" s="16">
        <v>78523</v>
      </c>
      <c r="AD17" s="8">
        <f t="shared" si="4"/>
        <v>-3.1610216828314628E-3</v>
      </c>
      <c r="AE17" s="16">
        <v>78239</v>
      </c>
      <c r="AF17" s="8">
        <f t="shared" si="5"/>
        <v>-3.6167747029532747E-3</v>
      </c>
      <c r="AG17" s="16">
        <v>84516</v>
      </c>
      <c r="AH17" s="7">
        <f t="shared" si="7"/>
        <v>8.022853052825317E-2</v>
      </c>
      <c r="AI17" s="16">
        <v>54911</v>
      </c>
      <c r="AJ17" s="8">
        <f t="shared" si="6"/>
        <v>-0.35028870273084384</v>
      </c>
      <c r="AK17" s="16">
        <v>0</v>
      </c>
      <c r="AL17" s="12">
        <f t="shared" si="8"/>
        <v>-1</v>
      </c>
      <c r="AM17" s="16">
        <v>0</v>
      </c>
      <c r="AN17" s="12" t="e">
        <f t="shared" si="9"/>
        <v>#DIV/0!</v>
      </c>
      <c r="AO17" s="9">
        <v>15881</v>
      </c>
      <c r="AP17" s="12" t="e">
        <f t="shared" si="10"/>
        <v>#DIV/0!</v>
      </c>
      <c r="AQ17" s="9">
        <v>64638</v>
      </c>
      <c r="AR17" s="12">
        <f t="shared" si="11"/>
        <v>3.0701467162017506</v>
      </c>
    </row>
    <row r="18" spans="2:44">
      <c r="B18" s="51"/>
      <c r="C18" s="5">
        <v>3</v>
      </c>
      <c r="D18" s="6" t="s">
        <v>12</v>
      </c>
      <c r="E18" s="6" t="s">
        <v>12</v>
      </c>
      <c r="F18" s="30" t="s">
        <v>12</v>
      </c>
      <c r="G18" s="6">
        <v>58364</v>
      </c>
      <c r="H18" s="30" t="s">
        <v>12</v>
      </c>
      <c r="I18" s="6">
        <v>63864</v>
      </c>
      <c r="J18" s="7">
        <v>9.4236172983345898E-2</v>
      </c>
      <c r="K18" s="6">
        <v>68701</v>
      </c>
      <c r="L18" s="7">
        <v>7.5739070524865337E-2</v>
      </c>
      <c r="M18" s="9">
        <v>38214</v>
      </c>
      <c r="N18" s="8">
        <v>-0.44376355511564608</v>
      </c>
      <c r="O18" s="9">
        <v>26145</v>
      </c>
      <c r="P18" s="8">
        <v>-0.31582666038624591</v>
      </c>
      <c r="Q18" s="9">
        <v>32047</v>
      </c>
      <c r="R18" s="7">
        <v>0.22574105947599923</v>
      </c>
      <c r="S18" s="9">
        <v>65145</v>
      </c>
      <c r="T18" s="7">
        <v>1.032795581489687</v>
      </c>
      <c r="U18" s="9">
        <v>67925</v>
      </c>
      <c r="V18" s="7">
        <f t="shared" si="0"/>
        <v>4.2674034845345002E-2</v>
      </c>
      <c r="W18" s="13">
        <v>55205</v>
      </c>
      <c r="X18" s="14">
        <f t="shared" si="1"/>
        <v>-0.18726536621273462</v>
      </c>
      <c r="Y18" s="11">
        <v>55309</v>
      </c>
      <c r="Z18" s="7">
        <f t="shared" si="2"/>
        <v>1.8838873290462821E-3</v>
      </c>
      <c r="AA18" s="11">
        <v>60522</v>
      </c>
      <c r="AB18" s="7">
        <f t="shared" si="3"/>
        <v>9.4252291670433377E-2</v>
      </c>
      <c r="AC18" s="11">
        <v>62053</v>
      </c>
      <c r="AD18" s="7">
        <f t="shared" si="4"/>
        <v>2.5296586365288656E-2</v>
      </c>
      <c r="AE18" s="11">
        <v>87918</v>
      </c>
      <c r="AF18" s="7">
        <f t="shared" si="5"/>
        <v>0.4168211045396677</v>
      </c>
      <c r="AG18" s="11">
        <v>80858</v>
      </c>
      <c r="AH18" s="8">
        <f t="shared" si="7"/>
        <v>-8.0302099683796271E-2</v>
      </c>
      <c r="AI18" s="11">
        <v>0</v>
      </c>
      <c r="AJ18" s="8">
        <f t="shared" si="6"/>
        <v>-1</v>
      </c>
      <c r="AK18" s="11">
        <v>0</v>
      </c>
      <c r="AL18" s="12" t="e">
        <f t="shared" si="8"/>
        <v>#DIV/0!</v>
      </c>
      <c r="AM18" s="32">
        <v>19756</v>
      </c>
      <c r="AN18" s="12" t="e">
        <f t="shared" si="9"/>
        <v>#DIV/0!</v>
      </c>
      <c r="AO18" s="11">
        <v>10162</v>
      </c>
      <c r="AP18" s="12">
        <f t="shared" si="10"/>
        <v>-0.48562462036849563</v>
      </c>
      <c r="AQ18" s="11">
        <v>22956</v>
      </c>
      <c r="AR18" s="12">
        <f t="shared" si="11"/>
        <v>1.2590041330446762</v>
      </c>
    </row>
    <row r="19" spans="2:44">
      <c r="B19" s="52"/>
      <c r="C19" s="5">
        <v>4</v>
      </c>
      <c r="D19" s="6" t="s">
        <v>12</v>
      </c>
      <c r="E19" s="6" t="s">
        <v>12</v>
      </c>
      <c r="F19" s="30" t="s">
        <v>12</v>
      </c>
      <c r="G19" s="6">
        <v>53667</v>
      </c>
      <c r="H19" s="30" t="s">
        <v>12</v>
      </c>
      <c r="I19" s="6">
        <v>75355</v>
      </c>
      <c r="J19" s="7">
        <v>0.40412171352972964</v>
      </c>
      <c r="K19" s="6">
        <v>66083</v>
      </c>
      <c r="L19" s="8">
        <v>-0.1230442571826687</v>
      </c>
      <c r="M19" s="9">
        <v>66660</v>
      </c>
      <c r="N19" s="7">
        <v>8.7314437903848185E-3</v>
      </c>
      <c r="O19" s="9">
        <v>67779</v>
      </c>
      <c r="P19" s="7">
        <v>1.6786678667866786E-2</v>
      </c>
      <c r="Q19" s="9">
        <v>79585</v>
      </c>
      <c r="R19" s="7">
        <v>0.17418374422756311</v>
      </c>
      <c r="S19" s="9">
        <v>88642</v>
      </c>
      <c r="T19" s="7">
        <v>0.11380285229628699</v>
      </c>
      <c r="U19" s="6">
        <v>92498</v>
      </c>
      <c r="V19" s="7">
        <f t="shared" si="0"/>
        <v>4.3500823537375062E-2</v>
      </c>
      <c r="W19" s="13">
        <v>96884</v>
      </c>
      <c r="X19" s="15">
        <f t="shared" si="1"/>
        <v>4.7417241453869274E-2</v>
      </c>
      <c r="Y19" s="16">
        <v>99003</v>
      </c>
      <c r="Z19" s="14">
        <f t="shared" si="2"/>
        <v>2.1871516452665041E-2</v>
      </c>
      <c r="AA19" s="16">
        <v>97027</v>
      </c>
      <c r="AB19" s="8">
        <f t="shared" si="3"/>
        <v>-1.9958991141682574E-2</v>
      </c>
      <c r="AC19" s="16">
        <v>97565</v>
      </c>
      <c r="AD19" s="7">
        <f t="shared" si="4"/>
        <v>5.5448483411833817E-3</v>
      </c>
      <c r="AE19" s="16">
        <v>81601</v>
      </c>
      <c r="AF19" s="8">
        <f t="shared" si="5"/>
        <v>-0.16362425049966689</v>
      </c>
      <c r="AG19" s="16">
        <v>73418</v>
      </c>
      <c r="AH19" s="8">
        <f t="shared" si="7"/>
        <v>-0.10028063381576206</v>
      </c>
      <c r="AI19" s="16"/>
      <c r="AJ19" s="8">
        <f t="shared" si="6"/>
        <v>-1</v>
      </c>
      <c r="AK19" s="16">
        <v>0</v>
      </c>
      <c r="AL19" s="12" t="e">
        <f t="shared" si="8"/>
        <v>#DIV/0!</v>
      </c>
      <c r="AM19" s="16">
        <v>42233</v>
      </c>
      <c r="AN19" s="12" t="e">
        <f t="shared" si="9"/>
        <v>#DIV/0!</v>
      </c>
      <c r="AO19" s="9">
        <v>10499</v>
      </c>
      <c r="AP19" s="12">
        <f t="shared" si="10"/>
        <v>-0.75140293135699576</v>
      </c>
      <c r="AQ19" s="9">
        <v>21812</v>
      </c>
      <c r="AR19" s="12">
        <f t="shared" si="11"/>
        <v>1.0775311934469949</v>
      </c>
    </row>
    <row r="20" spans="2:44">
      <c r="B20" s="48" t="s">
        <v>9</v>
      </c>
      <c r="C20" s="49"/>
      <c r="D20" s="17" t="s">
        <v>12</v>
      </c>
      <c r="E20" s="17" t="s">
        <v>12</v>
      </c>
      <c r="F20" s="33" t="s">
        <v>12</v>
      </c>
      <c r="G20" s="17">
        <v>239997</v>
      </c>
      <c r="H20" s="33" t="s">
        <v>12</v>
      </c>
      <c r="I20" s="17">
        <v>245601</v>
      </c>
      <c r="J20" s="18">
        <v>2.3350291878648483E-2</v>
      </c>
      <c r="K20" s="17">
        <v>287874</v>
      </c>
      <c r="L20" s="18">
        <v>0.17212063468796951</v>
      </c>
      <c r="M20" s="17">
        <v>226177</v>
      </c>
      <c r="N20" s="19">
        <v>-0.21431945920784787</v>
      </c>
      <c r="O20" s="17">
        <v>248530</v>
      </c>
      <c r="P20" s="18">
        <v>9.8829677641846872E-2</v>
      </c>
      <c r="Q20" s="17">
        <v>276226</v>
      </c>
      <c r="R20" s="18">
        <v>0.11143926286565002</v>
      </c>
      <c r="S20" s="20">
        <v>292038</v>
      </c>
      <c r="T20" s="18">
        <v>5.7242982195738271E-2</v>
      </c>
      <c r="U20" s="20">
        <f>SUM(U16:U19)</f>
        <v>315961</v>
      </c>
      <c r="V20" s="18">
        <f t="shared" si="0"/>
        <v>8.1917421705394497E-2</v>
      </c>
      <c r="W20" s="21">
        <f>SUM(W16:W19)</f>
        <v>287886</v>
      </c>
      <c r="X20" s="22">
        <f t="shared" si="1"/>
        <v>-8.8855903101965117E-2</v>
      </c>
      <c r="Y20" s="23">
        <f>SUM(Y16:Y19)</f>
        <v>294371</v>
      </c>
      <c r="Z20" s="28">
        <f t="shared" si="2"/>
        <v>2.2526277762725522E-2</v>
      </c>
      <c r="AA20" s="23">
        <f>SUM(AA16:AA19)</f>
        <v>298564</v>
      </c>
      <c r="AB20" s="29">
        <f t="shared" si="3"/>
        <v>1.4243930278458137E-2</v>
      </c>
      <c r="AC20" s="23">
        <f>SUM(AC16:AC19)</f>
        <v>300273</v>
      </c>
      <c r="AD20" s="24">
        <f t="shared" si="4"/>
        <v>5.7240658619257517E-3</v>
      </c>
      <c r="AE20" s="23">
        <f>SUM(AE16:AE19)</f>
        <v>317396</v>
      </c>
      <c r="AF20" s="24">
        <f t="shared" si="5"/>
        <v>5.7024774122215453E-2</v>
      </c>
      <c r="AG20" s="23">
        <f>SUM(AG16:AG19)</f>
        <v>308010</v>
      </c>
      <c r="AH20" s="26">
        <f t="shared" si="7"/>
        <v>-2.9571891265170323E-2</v>
      </c>
      <c r="AI20" s="23">
        <f>SUM(AI16:AI19)</f>
        <v>116268</v>
      </c>
      <c r="AJ20" s="26">
        <f t="shared" si="6"/>
        <v>-0.62251874939125351</v>
      </c>
      <c r="AK20" s="23">
        <f>SUM(AK16:AK19)</f>
        <v>0</v>
      </c>
      <c r="AL20" s="27">
        <f t="shared" si="8"/>
        <v>-1</v>
      </c>
      <c r="AM20" s="23">
        <f>SUM(AM16:AM19)</f>
        <v>61989</v>
      </c>
      <c r="AN20" s="27" t="e">
        <f t="shared" si="9"/>
        <v>#DIV/0!</v>
      </c>
      <c r="AO20" s="23">
        <f>SUM(AO16:AO19)</f>
        <v>54195</v>
      </c>
      <c r="AP20" s="27">
        <f t="shared" si="10"/>
        <v>-0.12573198470696414</v>
      </c>
      <c r="AQ20" s="23">
        <f>SUM(AQ16:AQ19)</f>
        <v>150716</v>
      </c>
      <c r="AR20" s="27">
        <f t="shared" si="11"/>
        <v>1.780994556693422</v>
      </c>
    </row>
    <row r="21" spans="2:44">
      <c r="B21" s="50" t="s">
        <v>13</v>
      </c>
      <c r="C21" s="5">
        <v>1</v>
      </c>
      <c r="D21" s="6">
        <v>18986</v>
      </c>
      <c r="E21" s="6">
        <v>27297</v>
      </c>
      <c r="F21" s="7">
        <v>0.43774360054777206</v>
      </c>
      <c r="G21" s="6">
        <v>65219</v>
      </c>
      <c r="H21" s="7">
        <v>1.3892369124812249</v>
      </c>
      <c r="I21" s="6">
        <v>32832</v>
      </c>
      <c r="J21" s="8">
        <v>-0.49658841748570204</v>
      </c>
      <c r="K21" s="6">
        <v>57665</v>
      </c>
      <c r="L21" s="7">
        <v>0.7563657407407407</v>
      </c>
      <c r="M21" s="6">
        <v>18502</v>
      </c>
      <c r="N21" s="8">
        <v>-0.6791467961501777</v>
      </c>
      <c r="O21" s="9">
        <v>22885</v>
      </c>
      <c r="P21" s="7">
        <v>0.23689330883147769</v>
      </c>
      <c r="Q21" s="9">
        <v>24646</v>
      </c>
      <c r="R21" s="7">
        <v>7.694996722744156E-2</v>
      </c>
      <c r="S21" s="9">
        <v>27784</v>
      </c>
      <c r="T21" s="7">
        <v>0.12732289215288484</v>
      </c>
      <c r="U21" s="9">
        <v>29646</v>
      </c>
      <c r="V21" s="7">
        <f t="shared" si="0"/>
        <v>6.7016988194644397E-2</v>
      </c>
      <c r="W21" s="10">
        <v>31303</v>
      </c>
      <c r="X21" s="15">
        <f t="shared" si="1"/>
        <v>5.5892869189772654E-2</v>
      </c>
      <c r="Y21" s="34">
        <v>27845</v>
      </c>
      <c r="Z21" s="14">
        <f>(Y21-W21)/W21</f>
        <v>-0.11046864517777849</v>
      </c>
      <c r="AA21" s="32">
        <v>30658</v>
      </c>
      <c r="AB21" s="7">
        <f t="shared" si="3"/>
        <v>0.10102352307416053</v>
      </c>
      <c r="AC21" s="32">
        <v>24272</v>
      </c>
      <c r="AD21" s="8">
        <f t="shared" si="4"/>
        <v>-0.20829799726009524</v>
      </c>
      <c r="AE21" s="32">
        <v>26845</v>
      </c>
      <c r="AF21" s="7">
        <f t="shared" si="5"/>
        <v>0.10600692155570204</v>
      </c>
      <c r="AG21" s="32">
        <v>43129</v>
      </c>
      <c r="AH21" s="7">
        <f t="shared" si="7"/>
        <v>0.60659340659340655</v>
      </c>
      <c r="AI21" s="32">
        <v>35734</v>
      </c>
      <c r="AJ21" s="8">
        <f t="shared" si="6"/>
        <v>-0.1714623571147024</v>
      </c>
      <c r="AK21" s="32">
        <v>281</v>
      </c>
      <c r="AL21" s="8"/>
      <c r="AM21" s="32">
        <v>0</v>
      </c>
      <c r="AN21" s="8"/>
      <c r="AO21" s="11">
        <v>97015</v>
      </c>
      <c r="AP21" s="8"/>
      <c r="AQ21" s="11">
        <v>67277</v>
      </c>
      <c r="AR21" s="8"/>
    </row>
    <row r="22" spans="2:44">
      <c r="B22" s="51"/>
      <c r="C22" s="5">
        <v>2</v>
      </c>
      <c r="D22" s="6">
        <v>25275</v>
      </c>
      <c r="E22" s="6">
        <v>24208</v>
      </c>
      <c r="F22" s="8">
        <v>-4.2215628090999012E-2</v>
      </c>
      <c r="G22" s="6">
        <v>19916</v>
      </c>
      <c r="H22" s="8">
        <v>-0.17729676140118969</v>
      </c>
      <c r="I22" s="6">
        <v>32036</v>
      </c>
      <c r="J22" s="7">
        <v>0.60855593492669213</v>
      </c>
      <c r="K22" s="6">
        <v>23234</v>
      </c>
      <c r="L22" s="8">
        <v>-0.27475340242227492</v>
      </c>
      <c r="M22" s="9">
        <v>29877</v>
      </c>
      <c r="N22" s="7">
        <v>0.2859171903245244</v>
      </c>
      <c r="O22" s="9">
        <v>18216</v>
      </c>
      <c r="P22" s="8">
        <v>-0.39030023094688221</v>
      </c>
      <c r="Q22" s="9">
        <v>44868</v>
      </c>
      <c r="R22" s="7">
        <v>1.4631093544137022</v>
      </c>
      <c r="S22" s="9">
        <v>51232</v>
      </c>
      <c r="T22" s="7">
        <v>0.14183828118035124</v>
      </c>
      <c r="U22" s="9">
        <v>47620</v>
      </c>
      <c r="V22" s="8">
        <f t="shared" si="0"/>
        <v>-7.0502810743285446E-2</v>
      </c>
      <c r="W22" s="10">
        <v>23592</v>
      </c>
      <c r="X22" s="14">
        <f t="shared" si="1"/>
        <v>-0.50457790844183115</v>
      </c>
      <c r="Y22" s="34">
        <v>33392</v>
      </c>
      <c r="Z22" s="15">
        <f t="shared" si="2"/>
        <v>0.41539504916920988</v>
      </c>
      <c r="AA22" s="32">
        <v>39642</v>
      </c>
      <c r="AB22" s="7">
        <f t="shared" si="3"/>
        <v>0.18717057977958793</v>
      </c>
      <c r="AC22" s="32">
        <v>39459</v>
      </c>
      <c r="AD22" s="8">
        <f t="shared" si="4"/>
        <v>-4.6163160284546697E-3</v>
      </c>
      <c r="AE22" s="32">
        <v>46047</v>
      </c>
      <c r="AF22" s="7">
        <f t="shared" si="5"/>
        <v>0.16695810841633088</v>
      </c>
      <c r="AG22" s="32">
        <v>49155</v>
      </c>
      <c r="AH22" s="7">
        <f t="shared" si="7"/>
        <v>6.7496253827610916E-2</v>
      </c>
      <c r="AI22" s="32">
        <v>52977</v>
      </c>
      <c r="AJ22" s="35">
        <f t="shared" si="6"/>
        <v>7.7754043332316142E-2</v>
      </c>
      <c r="AK22" s="32">
        <v>0</v>
      </c>
      <c r="AL22" s="12">
        <f t="shared" si="8"/>
        <v>-1</v>
      </c>
      <c r="AM22" s="32">
        <v>0</v>
      </c>
      <c r="AN22" s="12" t="e">
        <f t="shared" si="9"/>
        <v>#DIV/0!</v>
      </c>
      <c r="AO22" s="9">
        <v>52409</v>
      </c>
      <c r="AP22" s="12" t="e">
        <f t="shared" si="10"/>
        <v>#DIV/0!</v>
      </c>
      <c r="AQ22" s="9">
        <v>110199</v>
      </c>
      <c r="AR22" s="12">
        <f t="shared" si="11"/>
        <v>1.1026732049838768</v>
      </c>
    </row>
    <row r="23" spans="2:44">
      <c r="B23" s="51"/>
      <c r="C23" s="5">
        <v>3</v>
      </c>
      <c r="D23" s="6">
        <v>31341</v>
      </c>
      <c r="E23" s="6">
        <v>51801</v>
      </c>
      <c r="F23" s="7">
        <v>0.65281899109792285</v>
      </c>
      <c r="G23" s="6">
        <v>80004</v>
      </c>
      <c r="H23" s="7">
        <v>0.54444894886199113</v>
      </c>
      <c r="I23" s="6">
        <v>45773</v>
      </c>
      <c r="J23" s="8">
        <v>-0.42786610669466529</v>
      </c>
      <c r="K23" s="6">
        <v>40034</v>
      </c>
      <c r="L23" s="8">
        <v>-0.12537959058833811</v>
      </c>
      <c r="M23" s="9">
        <v>43999</v>
      </c>
      <c r="N23" s="7">
        <v>9.9040815306989063E-2</v>
      </c>
      <c r="O23" s="9">
        <v>15573</v>
      </c>
      <c r="P23" s="8">
        <v>-0.64606013773040294</v>
      </c>
      <c r="Q23" s="9">
        <v>45489</v>
      </c>
      <c r="R23" s="7">
        <v>1.9210171450587556</v>
      </c>
      <c r="S23" s="9">
        <v>53091</v>
      </c>
      <c r="T23" s="7">
        <v>0.16711732506759877</v>
      </c>
      <c r="U23" s="9">
        <v>71304</v>
      </c>
      <c r="V23" s="7">
        <f t="shared" si="0"/>
        <v>0.34305249477312538</v>
      </c>
      <c r="W23" s="13">
        <v>74721</v>
      </c>
      <c r="X23" s="15">
        <f t="shared" si="1"/>
        <v>4.7921575227196228E-2</v>
      </c>
      <c r="Y23" s="34">
        <v>78575</v>
      </c>
      <c r="Z23" s="15">
        <f t="shared" si="2"/>
        <v>5.1578538831118424E-2</v>
      </c>
      <c r="AA23" s="32">
        <v>80320</v>
      </c>
      <c r="AB23" s="8">
        <f t="shared" si="3"/>
        <v>2.2208081450843145E-2</v>
      </c>
      <c r="AC23" s="32">
        <v>90066</v>
      </c>
      <c r="AD23" s="7">
        <f t="shared" si="4"/>
        <v>0.12133964143426294</v>
      </c>
      <c r="AE23" s="32">
        <v>106881</v>
      </c>
      <c r="AF23" s="7">
        <f t="shared" si="5"/>
        <v>0.18669642262340949</v>
      </c>
      <c r="AG23" s="32">
        <v>123252</v>
      </c>
      <c r="AH23" s="7">
        <f t="shared" si="7"/>
        <v>0.15317034833132176</v>
      </c>
      <c r="AI23" s="32">
        <v>0</v>
      </c>
      <c r="AJ23" s="8">
        <f t="shared" si="6"/>
        <v>-1</v>
      </c>
      <c r="AK23" s="32">
        <v>0</v>
      </c>
      <c r="AL23" s="12" t="e">
        <f t="shared" si="8"/>
        <v>#DIV/0!</v>
      </c>
      <c r="AM23" s="32">
        <v>20099</v>
      </c>
      <c r="AN23" s="12" t="e">
        <f t="shared" si="9"/>
        <v>#DIV/0!</v>
      </c>
      <c r="AO23" s="11">
        <v>57147</v>
      </c>
      <c r="AP23" s="12">
        <f t="shared" si="10"/>
        <v>1.8432757848649186</v>
      </c>
      <c r="AQ23" s="11">
        <v>107182</v>
      </c>
      <c r="AR23" s="12">
        <f t="shared" si="11"/>
        <v>0.87554902269585455</v>
      </c>
    </row>
    <row r="24" spans="2:44">
      <c r="B24" s="52"/>
      <c r="C24" s="5">
        <v>4</v>
      </c>
      <c r="D24" s="6">
        <v>37407</v>
      </c>
      <c r="E24" s="6">
        <v>46595</v>
      </c>
      <c r="F24" s="7">
        <v>0.24562247707648302</v>
      </c>
      <c r="G24" s="6">
        <v>43732</v>
      </c>
      <c r="H24" s="8">
        <v>-6.1444360982938082E-2</v>
      </c>
      <c r="I24" s="6">
        <v>55479</v>
      </c>
      <c r="J24" s="7">
        <v>0.26861337235891336</v>
      </c>
      <c r="K24" s="6">
        <v>14414</v>
      </c>
      <c r="L24" s="8">
        <v>-0.74018998179491335</v>
      </c>
      <c r="M24" s="9">
        <v>32545</v>
      </c>
      <c r="N24" s="7">
        <v>1.2578742888858054</v>
      </c>
      <c r="O24" s="9">
        <v>5007</v>
      </c>
      <c r="P24" s="8">
        <v>-0.84615148256260564</v>
      </c>
      <c r="Q24" s="9">
        <v>32235</v>
      </c>
      <c r="R24" s="7">
        <v>5.4379868184541644</v>
      </c>
      <c r="S24" s="9">
        <v>32229</v>
      </c>
      <c r="T24" s="8">
        <v>-1.8613308515588647E-4</v>
      </c>
      <c r="U24" s="9">
        <v>42749</v>
      </c>
      <c r="V24" s="7">
        <f t="shared" si="0"/>
        <v>0.32641409910329205</v>
      </c>
      <c r="W24" s="13">
        <v>28380</v>
      </c>
      <c r="X24" s="14">
        <f t="shared" si="1"/>
        <v>-0.33612482163325458</v>
      </c>
      <c r="Y24" s="34">
        <v>34840</v>
      </c>
      <c r="Z24" s="15">
        <f t="shared" si="2"/>
        <v>0.22762508809020437</v>
      </c>
      <c r="AA24" s="32">
        <v>29860</v>
      </c>
      <c r="AB24" s="8">
        <f t="shared" si="3"/>
        <v>-0.14293915040183697</v>
      </c>
      <c r="AC24" s="32">
        <v>62195</v>
      </c>
      <c r="AD24" s="7">
        <f t="shared" si="4"/>
        <v>1.0828868050904219</v>
      </c>
      <c r="AE24" s="32">
        <v>53455</v>
      </c>
      <c r="AF24" s="8">
        <f t="shared" si="5"/>
        <v>-0.14052576573679557</v>
      </c>
      <c r="AG24" s="32">
        <v>48469</v>
      </c>
      <c r="AH24" s="8">
        <f t="shared" si="7"/>
        <v>-9.3274717051725756E-2</v>
      </c>
      <c r="AI24" s="32">
        <v>225</v>
      </c>
      <c r="AJ24" s="8">
        <f t="shared" si="6"/>
        <v>-0.99535785759970286</v>
      </c>
      <c r="AK24" s="32">
        <v>0</v>
      </c>
      <c r="AL24" s="12">
        <f t="shared" si="8"/>
        <v>-1</v>
      </c>
      <c r="AM24" s="32">
        <v>47569</v>
      </c>
      <c r="AN24" s="12" t="e">
        <f t="shared" si="9"/>
        <v>#DIV/0!</v>
      </c>
      <c r="AO24" s="9">
        <v>63275</v>
      </c>
      <c r="AP24" s="12">
        <f t="shared" si="10"/>
        <v>0.33017301183543907</v>
      </c>
      <c r="AQ24" s="9">
        <v>73987</v>
      </c>
      <c r="AR24" s="12">
        <f t="shared" si="11"/>
        <v>0.16929276965626236</v>
      </c>
    </row>
    <row r="25" spans="2:44">
      <c r="B25" s="48" t="s">
        <v>9</v>
      </c>
      <c r="C25" s="49"/>
      <c r="D25" s="17">
        <v>113009</v>
      </c>
      <c r="E25" s="17">
        <v>149901</v>
      </c>
      <c r="F25" s="18">
        <v>0.32645187551433957</v>
      </c>
      <c r="G25" s="17">
        <v>208871</v>
      </c>
      <c r="H25" s="18">
        <v>0.39339297269531226</v>
      </c>
      <c r="I25" s="17">
        <v>166120</v>
      </c>
      <c r="J25" s="19">
        <v>-0.20467657070632111</v>
      </c>
      <c r="K25" s="17">
        <v>135347</v>
      </c>
      <c r="L25" s="19">
        <v>-0.18524560558632314</v>
      </c>
      <c r="M25" s="17">
        <v>124923</v>
      </c>
      <c r="N25" s="19">
        <v>-7.7016852977901243E-2</v>
      </c>
      <c r="O25" s="17">
        <v>61681</v>
      </c>
      <c r="P25" s="19">
        <v>-0.50624784867478367</v>
      </c>
      <c r="Q25" s="17">
        <v>147238</v>
      </c>
      <c r="R25" s="18">
        <v>1.3870884064784943</v>
      </c>
      <c r="S25" s="20">
        <v>164336</v>
      </c>
      <c r="T25" s="18">
        <v>0.11612491340550674</v>
      </c>
      <c r="U25" s="20">
        <f>SUM(U21:U24)</f>
        <v>191319</v>
      </c>
      <c r="V25" s="18">
        <f t="shared" si="0"/>
        <v>0.16419409015675202</v>
      </c>
      <c r="W25" s="21">
        <f>SUM(W21:W24)</f>
        <v>157996</v>
      </c>
      <c r="X25" s="36">
        <f t="shared" si="1"/>
        <v>-0.17417506886404382</v>
      </c>
      <c r="Y25" s="37">
        <f>SUM(Y21:Y24)</f>
        <v>174652</v>
      </c>
      <c r="Z25" s="28">
        <f t="shared" si="2"/>
        <v>0.10542039038963012</v>
      </c>
      <c r="AA25" s="23">
        <f>SUM(AA21:AA24)</f>
        <v>180480</v>
      </c>
      <c r="AB25" s="29">
        <f t="shared" si="3"/>
        <v>3.3369214208826693E-2</v>
      </c>
      <c r="AC25" s="23">
        <f>SUM(AC21:AC24)</f>
        <v>215992</v>
      </c>
      <c r="AD25" s="24">
        <f t="shared" si="4"/>
        <v>0.19676418439716312</v>
      </c>
      <c r="AE25" s="23">
        <f>SUM(AE21:AE24)</f>
        <v>233228</v>
      </c>
      <c r="AF25" s="24">
        <f t="shared" si="5"/>
        <v>7.9799251824141632E-2</v>
      </c>
      <c r="AG25" s="23">
        <f>SUM(AG21:AG24)</f>
        <v>264005</v>
      </c>
      <c r="AH25" s="24">
        <f t="shared" si="7"/>
        <v>0.13196099953693383</v>
      </c>
      <c r="AI25" s="23">
        <f>SUM(AI21:AI24)</f>
        <v>88936</v>
      </c>
      <c r="AJ25" s="26">
        <f t="shared" si="6"/>
        <v>-0.66312759228044926</v>
      </c>
      <c r="AK25" s="23">
        <f>SUM(AK21:AK24)</f>
        <v>281</v>
      </c>
      <c r="AL25" s="27">
        <f t="shared" si="8"/>
        <v>-0.99684042457497524</v>
      </c>
      <c r="AM25" s="23">
        <f>SUM(AM21:AM24)</f>
        <v>67668</v>
      </c>
      <c r="AN25" s="27">
        <f t="shared" si="9"/>
        <v>239.81138790035587</v>
      </c>
      <c r="AO25" s="23">
        <f>SUM(AO21:AO24)</f>
        <v>269846</v>
      </c>
      <c r="AP25" s="27">
        <f t="shared" si="10"/>
        <v>2.9877933439735176</v>
      </c>
      <c r="AQ25" s="23">
        <f>SUM(AQ21:AQ24)</f>
        <v>358645</v>
      </c>
      <c r="AR25" s="27">
        <f t="shared" si="11"/>
        <v>0.32907287860483386</v>
      </c>
    </row>
    <row r="26" spans="2:44">
      <c r="B26" s="50" t="s">
        <v>14</v>
      </c>
      <c r="C26" s="5">
        <v>1</v>
      </c>
      <c r="D26" s="6">
        <v>94612</v>
      </c>
      <c r="E26" s="6">
        <v>108136</v>
      </c>
      <c r="F26" s="7">
        <v>0.14294169872743415</v>
      </c>
      <c r="G26" s="6">
        <v>215783</v>
      </c>
      <c r="H26" s="7">
        <v>0.99550000000000005</v>
      </c>
      <c r="I26" s="6">
        <v>117451</v>
      </c>
      <c r="J26" s="8">
        <v>-0.45569854900525064</v>
      </c>
      <c r="K26" s="6">
        <v>230594</v>
      </c>
      <c r="L26" s="7">
        <v>0.96332087423691581</v>
      </c>
      <c r="M26" s="6">
        <v>136425</v>
      </c>
      <c r="N26" s="8">
        <v>-0.40837575999375525</v>
      </c>
      <c r="O26" s="6">
        <v>180168</v>
      </c>
      <c r="P26" s="7">
        <v>0.32063771302913691</v>
      </c>
      <c r="Q26" s="6">
        <v>197491</v>
      </c>
      <c r="R26" s="7">
        <v>9.6149149682518545E-2</v>
      </c>
      <c r="S26" s="9">
        <v>156887</v>
      </c>
      <c r="T26" s="8">
        <v>-0.20559924249712644</v>
      </c>
      <c r="U26" s="9">
        <v>177699</v>
      </c>
      <c r="V26" s="7">
        <v>0.13265598806784501</v>
      </c>
      <c r="W26" s="10">
        <v>186864</v>
      </c>
      <c r="X26" s="15">
        <v>5.1575979605962892E-2</v>
      </c>
      <c r="Y26" s="38">
        <f>SUM(Y6,Y11,Y16,Y21)</f>
        <v>192472</v>
      </c>
      <c r="Z26" s="39">
        <f>(Y26-W26)/W26</f>
        <v>3.0011131089990581E-2</v>
      </c>
      <c r="AA26" s="38">
        <f>SUM(AA6,AA11,AA16,AA21)</f>
        <v>196841</v>
      </c>
      <c r="AB26" s="7">
        <f t="shared" si="3"/>
        <v>2.2699405627831581E-2</v>
      </c>
      <c r="AC26" s="38">
        <f>SUM(AC6,AC11,AC16,AC21)</f>
        <v>190058</v>
      </c>
      <c r="AD26" s="8">
        <f t="shared" si="4"/>
        <v>-3.4459284397051426E-2</v>
      </c>
      <c r="AE26" s="38">
        <f>SUM(AE6,AE11,AE16,AE21)</f>
        <v>221840</v>
      </c>
      <c r="AF26" s="7">
        <f t="shared" si="5"/>
        <v>0.16722263730019257</v>
      </c>
      <c r="AG26" s="16">
        <f>SUM(AG6,AG11,AG16,AG21)</f>
        <v>241407</v>
      </c>
      <c r="AH26" s="7">
        <f t="shared" si="7"/>
        <v>8.8203209520375039E-2</v>
      </c>
      <c r="AI26" s="16">
        <f>SUM(AI6,AI11,AI16,AI21)</f>
        <v>300798</v>
      </c>
      <c r="AJ26" s="7">
        <f t="shared" si="6"/>
        <v>0.24602020653916415</v>
      </c>
      <c r="AK26" s="16">
        <f>SUM(AK6,AK11,AK16,AK21)</f>
        <v>281</v>
      </c>
      <c r="AL26" s="12">
        <f t="shared" si="8"/>
        <v>-0.99906581825677032</v>
      </c>
      <c r="AM26" s="16">
        <f>SUM(AM6,AM11,AM16,AM21)</f>
        <v>0</v>
      </c>
      <c r="AN26" s="12">
        <f t="shared" si="9"/>
        <v>-1</v>
      </c>
      <c r="AO26" s="16">
        <f>SUM(AO6,AO11,AO16,AO21)</f>
        <v>260192</v>
      </c>
      <c r="AP26" s="12" t="e">
        <f t="shared" si="10"/>
        <v>#DIV/0!</v>
      </c>
      <c r="AQ26" s="16">
        <f>SUM(AQ6,AQ11,AQ16,AQ21)</f>
        <v>256748</v>
      </c>
      <c r="AR26" s="12">
        <f t="shared" si="11"/>
        <v>-1.3236379289140328E-2</v>
      </c>
    </row>
    <row r="27" spans="2:44">
      <c r="B27" s="51"/>
      <c r="C27" s="5">
        <v>2</v>
      </c>
      <c r="D27" s="6">
        <v>110415</v>
      </c>
      <c r="E27" s="6">
        <v>151147</v>
      </c>
      <c r="F27" s="7">
        <v>0.36889915319476518</v>
      </c>
      <c r="G27" s="6">
        <v>306313</v>
      </c>
      <c r="H27" s="7">
        <v>1.0265900084024162</v>
      </c>
      <c r="I27" s="6">
        <v>200841</v>
      </c>
      <c r="J27" s="8">
        <v>-0.34432753425417789</v>
      </c>
      <c r="K27" s="6">
        <v>205434</v>
      </c>
      <c r="L27" s="7">
        <v>2.2868836542339462E-2</v>
      </c>
      <c r="M27" s="6">
        <v>198258</v>
      </c>
      <c r="N27" s="8">
        <v>-3.4930926720990685E-2</v>
      </c>
      <c r="O27" s="6">
        <v>222009</v>
      </c>
      <c r="P27" s="7">
        <v>0.11979844445116969</v>
      </c>
      <c r="Q27" s="6">
        <v>276380</v>
      </c>
      <c r="R27" s="7">
        <v>0.2449044858541771</v>
      </c>
      <c r="S27" s="9">
        <v>316942</v>
      </c>
      <c r="T27" s="7">
        <v>0.14676170489905202</v>
      </c>
      <c r="U27" s="9">
        <v>342368</v>
      </c>
      <c r="V27" s="7">
        <v>8.0222879896006211E-2</v>
      </c>
      <c r="W27" s="10">
        <v>271412</v>
      </c>
      <c r="X27" s="14">
        <v>-0.2072506776334237</v>
      </c>
      <c r="Y27" s="38">
        <f>SUM(Y7,Y12,Y17,Y22)</f>
        <v>283607</v>
      </c>
      <c r="Z27" s="39">
        <f t="shared" ref="Z27:Z30" si="12">(Y27-W27)/W27</f>
        <v>4.4931690566371418E-2</v>
      </c>
      <c r="AA27" s="38">
        <f>SUM(AA7,AA12,AA17,AA22)</f>
        <v>292767</v>
      </c>
      <c r="AB27" s="7">
        <f t="shared" si="3"/>
        <v>3.2298215488334212E-2</v>
      </c>
      <c r="AC27" s="38">
        <f>SUM(AC7,AC12,AC17,AC22)</f>
        <v>293954</v>
      </c>
      <c r="AD27" s="7">
        <f t="shared" si="4"/>
        <v>4.0544187015613097E-3</v>
      </c>
      <c r="AE27" s="38">
        <f>SUM(AE7,AE12,AE17,AE22)</f>
        <v>325783</v>
      </c>
      <c r="AF27" s="7">
        <f t="shared" si="5"/>
        <v>0.1082788463501092</v>
      </c>
      <c r="AG27" s="16">
        <f>SUM(AG7,AG12,AG17,AG22)</f>
        <v>353256</v>
      </c>
      <c r="AH27" s="7">
        <f t="shared" si="7"/>
        <v>8.4329139335078865E-2</v>
      </c>
      <c r="AI27" s="16">
        <f>SUM(AI7,AI12,AI17,AI22)</f>
        <v>175921</v>
      </c>
      <c r="AJ27" s="8">
        <f t="shared" si="6"/>
        <v>-0.50200138143442719</v>
      </c>
      <c r="AK27" s="16">
        <f>SUM(AK7,AK12,AK17,AK22)</f>
        <v>0</v>
      </c>
      <c r="AL27" s="12">
        <f t="shared" si="8"/>
        <v>-1</v>
      </c>
      <c r="AM27" s="16">
        <f>SUM(AM7,AM12,AM17,AM22)</f>
        <v>0</v>
      </c>
      <c r="AN27" s="12" t="e">
        <f t="shared" si="9"/>
        <v>#DIV/0!</v>
      </c>
      <c r="AO27" s="16">
        <f>SUM(AO7,AO12,AO17,AO22)</f>
        <v>146007</v>
      </c>
      <c r="AP27" s="12" t="e">
        <f t="shared" si="10"/>
        <v>#DIV/0!</v>
      </c>
      <c r="AQ27" s="16">
        <f>SUM(AQ7,AQ12,AQ17,AQ22)</f>
        <v>379946</v>
      </c>
      <c r="AR27" s="12">
        <f t="shared" si="11"/>
        <v>1.6022450978377749</v>
      </c>
    </row>
    <row r="28" spans="2:44">
      <c r="B28" s="51"/>
      <c r="C28" s="5">
        <v>3</v>
      </c>
      <c r="D28" s="6">
        <v>101679</v>
      </c>
      <c r="E28" s="6">
        <v>162155</v>
      </c>
      <c r="F28" s="7">
        <v>0.59477374875834732</v>
      </c>
      <c r="G28" s="6">
        <v>231280</v>
      </c>
      <c r="H28" s="7">
        <v>0.42628966112669975</v>
      </c>
      <c r="I28" s="6">
        <v>202444</v>
      </c>
      <c r="J28" s="7">
        <v>0.50465816543055186</v>
      </c>
      <c r="K28" s="6">
        <v>211804</v>
      </c>
      <c r="L28" s="7">
        <v>4.6235008199798464E-2</v>
      </c>
      <c r="M28" s="6">
        <v>152786</v>
      </c>
      <c r="N28" s="8">
        <v>-0.27864440709335048</v>
      </c>
      <c r="O28" s="6">
        <v>101279</v>
      </c>
      <c r="P28" s="8">
        <v>-0.33711858416347046</v>
      </c>
      <c r="Q28" s="6">
        <v>144625</v>
      </c>
      <c r="R28" s="7">
        <v>0.42798605831416187</v>
      </c>
      <c r="S28" s="9">
        <v>192962</v>
      </c>
      <c r="T28" s="7">
        <v>0.33422299049265342</v>
      </c>
      <c r="U28" s="9">
        <v>243009</v>
      </c>
      <c r="V28" s="7">
        <v>0.25936194691182718</v>
      </c>
      <c r="W28" s="10">
        <v>215174</v>
      </c>
      <c r="X28" s="14">
        <v>-0.1145430827664819</v>
      </c>
      <c r="Y28" s="38">
        <f>SUM(Y8,Y13,Y18,Y23)</f>
        <v>250201</v>
      </c>
      <c r="Z28" s="39">
        <f t="shared" si="12"/>
        <v>0.16278453716527089</v>
      </c>
      <c r="AA28" s="38">
        <f>SUM(AA8,AA13,AA18,AA23)</f>
        <v>256408</v>
      </c>
      <c r="AB28" s="7">
        <f t="shared" si="3"/>
        <v>2.4808054324323245E-2</v>
      </c>
      <c r="AC28" s="38">
        <f>SUM(AC8,AC13,AC18,AC23)</f>
        <v>273083</v>
      </c>
      <c r="AD28" s="7">
        <f t="shared" si="4"/>
        <v>6.5033072291036165E-2</v>
      </c>
      <c r="AE28" s="38">
        <f>SUM(AE8,AE13,AE18,AE23)</f>
        <v>363289</v>
      </c>
      <c r="AF28" s="7">
        <f t="shared" si="5"/>
        <v>0.33032448010311882</v>
      </c>
      <c r="AG28" s="16">
        <f>SUM(AG8,AG13,AG18,AG23)</f>
        <v>352737</v>
      </c>
      <c r="AH28" s="8">
        <f t="shared" si="7"/>
        <v>-2.9045745948817609E-2</v>
      </c>
      <c r="AI28" s="16">
        <f>SUM(AI8,AI13,AI18,AI23)</f>
        <v>0</v>
      </c>
      <c r="AJ28" s="8">
        <f t="shared" si="6"/>
        <v>-1</v>
      </c>
      <c r="AK28" s="16">
        <f>SUM(AK8,AK13,AK18,AK23)</f>
        <v>0</v>
      </c>
      <c r="AL28" s="12" t="e">
        <f t="shared" si="8"/>
        <v>#DIV/0!</v>
      </c>
      <c r="AM28" s="16">
        <f>SUM(AM8,AM13,AM18,AM23)</f>
        <v>108556</v>
      </c>
      <c r="AN28" s="12" t="e">
        <f t="shared" si="9"/>
        <v>#DIV/0!</v>
      </c>
      <c r="AO28" s="16">
        <f>SUM(AO8,AO13,AO18,AO23)</f>
        <v>202231</v>
      </c>
      <c r="AP28" s="12">
        <f t="shared" si="10"/>
        <v>0.8629186779173883</v>
      </c>
      <c r="AQ28" s="16">
        <f>SUM(AQ8,AQ13,AQ18,AQ23)</f>
        <v>280684</v>
      </c>
      <c r="AR28" s="12">
        <f t="shared" si="11"/>
        <v>0.387937556556611</v>
      </c>
    </row>
    <row r="29" spans="2:44">
      <c r="B29" s="52"/>
      <c r="C29" s="5">
        <v>4</v>
      </c>
      <c r="D29" s="6">
        <v>123369</v>
      </c>
      <c r="E29" s="6">
        <v>160954</v>
      </c>
      <c r="F29" s="7">
        <v>0.30465514027024615</v>
      </c>
      <c r="G29" s="6">
        <v>148449</v>
      </c>
      <c r="H29" s="8">
        <v>-7.769300545497472E-2</v>
      </c>
      <c r="I29" s="6">
        <v>223365</v>
      </c>
      <c r="J29" s="7">
        <v>0.50465816543055186</v>
      </c>
      <c r="K29" s="6">
        <v>174060</v>
      </c>
      <c r="L29" s="8">
        <v>-0.22073735813578671</v>
      </c>
      <c r="M29" s="6">
        <v>199140</v>
      </c>
      <c r="N29" s="7">
        <v>0.14408824543260945</v>
      </c>
      <c r="O29" s="6">
        <v>176129</v>
      </c>
      <c r="P29" s="8">
        <v>-0.11555187305413277</v>
      </c>
      <c r="Q29" s="6">
        <v>221558</v>
      </c>
      <c r="R29" s="7">
        <v>0.25793026702019545</v>
      </c>
      <c r="S29" s="9">
        <v>228433</v>
      </c>
      <c r="T29" s="7">
        <v>3.1030249415502937E-2</v>
      </c>
      <c r="U29" s="9">
        <v>250426</v>
      </c>
      <c r="V29" s="7">
        <v>9.6277683171870965E-2</v>
      </c>
      <c r="W29" s="10">
        <v>245714</v>
      </c>
      <c r="X29" s="14">
        <v>-1.8815937642257592E-2</v>
      </c>
      <c r="Y29" s="38">
        <f>SUM(Y9,Y14,Y19,Y24)</f>
        <v>259406</v>
      </c>
      <c r="Z29" s="39">
        <f t="shared" si="12"/>
        <v>5.5723320608512338E-2</v>
      </c>
      <c r="AA29" s="38">
        <f>SUM(AA9,AA14,AA19,AA24)</f>
        <v>255067</v>
      </c>
      <c r="AB29" s="8">
        <f t="shared" si="3"/>
        <v>-1.6726675558776591E-2</v>
      </c>
      <c r="AC29" s="38">
        <f>SUM(AC9,AC14,AC19,AC24)</f>
        <v>290864</v>
      </c>
      <c r="AD29" s="7">
        <f t="shared" si="4"/>
        <v>0.14034351758557556</v>
      </c>
      <c r="AE29" s="38">
        <f>SUM(AE9,AE14,AE19,AE24)</f>
        <v>345073</v>
      </c>
      <c r="AF29" s="7">
        <f t="shared" si="5"/>
        <v>0.18637232521040761</v>
      </c>
      <c r="AG29" s="16">
        <f>SUM(AG9,AG14,AG19,AG24)</f>
        <v>326581</v>
      </c>
      <c r="AH29" s="8">
        <f t="shared" si="7"/>
        <v>-5.3588660950001886E-2</v>
      </c>
      <c r="AI29" s="16">
        <f>SUM(AI9,AI14,AI19,AI24)</f>
        <v>225</v>
      </c>
      <c r="AJ29" s="8">
        <f t="shared" si="6"/>
        <v>-0.99931104381455138</v>
      </c>
      <c r="AK29" s="16">
        <f>SUM(AK9,AK14,AK19,AK24)</f>
        <v>0</v>
      </c>
      <c r="AL29" s="12">
        <f t="shared" si="8"/>
        <v>-1</v>
      </c>
      <c r="AM29" s="16">
        <f>SUM(AM9,AM14,AM19,AM24)</f>
        <v>249750</v>
      </c>
      <c r="AN29" s="12" t="e">
        <f t="shared" si="9"/>
        <v>#DIV/0!</v>
      </c>
      <c r="AO29" s="16">
        <f>SUM(AO9,AO14,AO19,AO24)</f>
        <v>209484</v>
      </c>
      <c r="AP29" s="12">
        <f t="shared" si="10"/>
        <v>-0.16122522522522523</v>
      </c>
      <c r="AQ29" s="16">
        <f>SUM(AQ9,AQ14,AQ19,AQ24)</f>
        <v>243191</v>
      </c>
      <c r="AR29" s="12">
        <f t="shared" si="11"/>
        <v>0.16090489011093925</v>
      </c>
    </row>
    <row r="30" spans="2:44">
      <c r="B30" s="48" t="s">
        <v>9</v>
      </c>
      <c r="C30" s="49"/>
      <c r="D30" s="17">
        <v>430075</v>
      </c>
      <c r="E30" s="17">
        <v>582392</v>
      </c>
      <c r="F30" s="18">
        <v>0.35416380863802827</v>
      </c>
      <c r="G30" s="17">
        <v>901825</v>
      </c>
      <c r="H30" s="18">
        <v>0.54848452588634455</v>
      </c>
      <c r="I30" s="17">
        <v>744101</v>
      </c>
      <c r="J30" s="19">
        <v>-0.17489424223103153</v>
      </c>
      <c r="K30" s="17">
        <v>821892</v>
      </c>
      <c r="L30" s="18">
        <v>0.10454360362370162</v>
      </c>
      <c r="M30" s="17">
        <v>686609</v>
      </c>
      <c r="N30" s="19">
        <v>-0.16459948509049852</v>
      </c>
      <c r="O30" s="17">
        <v>679585</v>
      </c>
      <c r="P30" s="19">
        <v>-1.0229985333719773E-2</v>
      </c>
      <c r="Q30" s="17">
        <v>840054</v>
      </c>
      <c r="R30" s="18">
        <v>0.23612793101672344</v>
      </c>
      <c r="S30" s="20">
        <v>895224</v>
      </c>
      <c r="T30" s="18">
        <v>6.567434950610318E-2</v>
      </c>
      <c r="U30" s="20">
        <v>1013502</v>
      </c>
      <c r="V30" s="18">
        <v>0.132121122758103</v>
      </c>
      <c r="W30" s="40">
        <v>919164</v>
      </c>
      <c r="X30" s="22">
        <v>-9.3081217402629687E-2</v>
      </c>
      <c r="Y30" s="41">
        <f>SUM(Y26:Y29)</f>
        <v>985686</v>
      </c>
      <c r="Z30" s="28">
        <f t="shared" si="12"/>
        <v>7.2372286120866353E-2</v>
      </c>
      <c r="AA30" s="41">
        <f>SUM(AA26:AA29)</f>
        <v>1001083</v>
      </c>
      <c r="AB30" s="29">
        <f t="shared" si="3"/>
        <v>1.5620593170644606E-2</v>
      </c>
      <c r="AC30" s="41">
        <f>SUM(AC26:AC29)</f>
        <v>1047959</v>
      </c>
      <c r="AD30" s="24">
        <f t="shared" si="4"/>
        <v>4.6825288212865468E-2</v>
      </c>
      <c r="AE30" s="41">
        <f>SUM(AE26:AE29)</f>
        <v>1255985</v>
      </c>
      <c r="AF30" s="24">
        <f t="shared" si="5"/>
        <v>0.19850585757648917</v>
      </c>
      <c r="AG30" s="41">
        <f>SUM(AG26:AG29)</f>
        <v>1273981</v>
      </c>
      <c r="AH30" s="24">
        <f t="shared" si="7"/>
        <v>1.4328196594704554E-2</v>
      </c>
      <c r="AI30" s="41">
        <f>SUM(AI26:AI29)</f>
        <v>476944</v>
      </c>
      <c r="AJ30" s="26">
        <f t="shared" si="6"/>
        <v>-0.62562706979146476</v>
      </c>
      <c r="AK30" s="41">
        <f>SUM(AK26:AK29)</f>
        <v>281</v>
      </c>
      <c r="AL30" s="27">
        <f t="shared" si="8"/>
        <v>-0.9994108322989701</v>
      </c>
      <c r="AM30" s="41">
        <f>SUM(AM26:AM29)</f>
        <v>358306</v>
      </c>
      <c r="AN30" s="27">
        <f t="shared" si="9"/>
        <v>1274.1103202846975</v>
      </c>
      <c r="AO30" s="41">
        <f>SUM(AO26:AO29)</f>
        <v>817914</v>
      </c>
      <c r="AP30" s="27">
        <f t="shared" si="10"/>
        <v>1.2827248218003606</v>
      </c>
      <c r="AQ30" s="41">
        <f>SUM(AQ26:AQ29)</f>
        <v>1160569</v>
      </c>
      <c r="AR30" s="27">
        <f t="shared" si="11"/>
        <v>0.41893768782537039</v>
      </c>
    </row>
    <row r="31" spans="2:44">
      <c r="AC31" s="11"/>
      <c r="AH31" s="11"/>
    </row>
    <row r="32" spans="2:44">
      <c r="H32" s="11"/>
      <c r="S32" s="11"/>
      <c r="T32" s="11"/>
      <c r="U32" s="11"/>
      <c r="V32" s="11"/>
      <c r="Y32" s="11"/>
    </row>
    <row r="33" spans="21:26">
      <c r="U33" s="11"/>
      <c r="V33" s="11"/>
    </row>
    <row r="34" spans="21:26">
      <c r="X34" s="11"/>
      <c r="Y34" s="42"/>
      <c r="Z34" s="11"/>
    </row>
    <row r="35" spans="21:26">
      <c r="X35" s="11"/>
      <c r="Y35" s="42"/>
      <c r="Z35" s="11"/>
    </row>
  </sheetData>
  <mergeCells count="32">
    <mergeCell ref="AL4:AL5"/>
    <mergeCell ref="AN4:AN5"/>
    <mergeCell ref="AP4:AP5"/>
    <mergeCell ref="B6:B9"/>
    <mergeCell ref="AR4:AR5"/>
    <mergeCell ref="Z4:Z5"/>
    <mergeCell ref="AB4:AB5"/>
    <mergeCell ref="AD4:AD5"/>
    <mergeCell ref="AF4:AF5"/>
    <mergeCell ref="N4:N5"/>
    <mergeCell ref="P4:P5"/>
    <mergeCell ref="R4:R5"/>
    <mergeCell ref="T4:T5"/>
    <mergeCell ref="V4:V5"/>
    <mergeCell ref="X4:X5"/>
    <mergeCell ref="B4:B5"/>
    <mergeCell ref="B10:C10"/>
    <mergeCell ref="AH4:AH5"/>
    <mergeCell ref="AJ4:AJ5"/>
    <mergeCell ref="L4:L5"/>
    <mergeCell ref="B26:B29"/>
    <mergeCell ref="J4:J5"/>
    <mergeCell ref="B11:B14"/>
    <mergeCell ref="C4:C5"/>
    <mergeCell ref="F4:F5"/>
    <mergeCell ref="H4:H5"/>
    <mergeCell ref="B30:C30"/>
    <mergeCell ref="B15:C15"/>
    <mergeCell ref="B16:B19"/>
    <mergeCell ref="B20:C20"/>
    <mergeCell ref="B21:B24"/>
    <mergeCell ref="B25:C2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R32"/>
  <sheetViews>
    <sheetView topLeftCell="AG1" workbookViewId="0">
      <selection activeCell="AM29" sqref="AM29"/>
    </sheetView>
  </sheetViews>
  <sheetFormatPr defaultColWidth="10.21875" defaultRowHeight="24.6"/>
  <cols>
    <col min="1" max="22" width="10.21875" style="2"/>
    <col min="23" max="23" width="11.5546875" style="2" customWidth="1"/>
    <col min="24" max="24" width="11.21875" style="2" bestFit="1" customWidth="1"/>
    <col min="25" max="25" width="12.44140625" style="2" customWidth="1"/>
    <col min="26" max="26" width="11.21875" style="2" customWidth="1"/>
    <col min="27" max="27" width="10.21875" style="2"/>
    <col min="28" max="28" width="12.21875" style="2" bestFit="1" customWidth="1"/>
    <col min="29" max="29" width="12.21875" style="2" customWidth="1"/>
    <col min="30" max="30" width="10.21875" style="2"/>
    <col min="31" max="31" width="12.21875" style="2" customWidth="1"/>
    <col min="32" max="32" width="11.21875" style="2" bestFit="1" customWidth="1"/>
    <col min="33" max="33" width="12.21875" style="2" customWidth="1"/>
    <col min="34" max="34" width="10.21875" style="2"/>
    <col min="35" max="35" width="12.21875" style="2" customWidth="1"/>
    <col min="36" max="36" width="10.21875" style="2"/>
    <col min="37" max="37" width="12.21875" style="2" customWidth="1"/>
    <col min="38" max="38" width="10.21875" style="2"/>
    <col min="39" max="39" width="12.21875" style="2" customWidth="1"/>
    <col min="40" max="40" width="10.21875" style="2"/>
    <col min="41" max="41" width="12.21875" style="2" customWidth="1"/>
    <col min="42" max="16384" width="10.21875" style="2"/>
  </cols>
  <sheetData>
    <row r="2" spans="2:44">
      <c r="B2" s="1" t="s">
        <v>15</v>
      </c>
    </row>
    <row r="3" spans="2:44" ht="24" customHeight="1">
      <c r="B3" s="53" t="s">
        <v>16</v>
      </c>
      <c r="C3" s="53" t="s">
        <v>2</v>
      </c>
      <c r="D3" s="3" t="s">
        <v>3</v>
      </c>
      <c r="E3" s="3" t="s">
        <v>3</v>
      </c>
      <c r="F3" s="53" t="s">
        <v>4</v>
      </c>
      <c r="G3" s="3" t="s">
        <v>3</v>
      </c>
      <c r="H3" s="53" t="s">
        <v>4</v>
      </c>
      <c r="I3" s="3" t="s">
        <v>3</v>
      </c>
      <c r="J3" s="53" t="s">
        <v>4</v>
      </c>
      <c r="K3" s="3" t="s">
        <v>3</v>
      </c>
      <c r="L3" s="53" t="s">
        <v>4</v>
      </c>
      <c r="M3" s="3" t="s">
        <v>3</v>
      </c>
      <c r="N3" s="53" t="s">
        <v>4</v>
      </c>
      <c r="O3" s="3" t="s">
        <v>3</v>
      </c>
      <c r="P3" s="53" t="s">
        <v>4</v>
      </c>
      <c r="Q3" s="3" t="s">
        <v>3</v>
      </c>
      <c r="R3" s="53" t="s">
        <v>4</v>
      </c>
      <c r="S3" s="3" t="s">
        <v>3</v>
      </c>
      <c r="T3" s="53" t="s">
        <v>5</v>
      </c>
      <c r="U3" s="3" t="s">
        <v>3</v>
      </c>
      <c r="V3" s="53" t="s">
        <v>5</v>
      </c>
      <c r="W3" s="3" t="s">
        <v>3</v>
      </c>
      <c r="X3" s="53" t="s">
        <v>5</v>
      </c>
      <c r="Y3" s="3" t="s">
        <v>3</v>
      </c>
      <c r="Z3" s="53" t="s">
        <v>5</v>
      </c>
      <c r="AA3" s="3" t="s">
        <v>3</v>
      </c>
      <c r="AB3" s="53" t="s">
        <v>5</v>
      </c>
      <c r="AC3" s="3" t="s">
        <v>3</v>
      </c>
      <c r="AD3" s="53" t="s">
        <v>5</v>
      </c>
      <c r="AE3" s="3" t="s">
        <v>3</v>
      </c>
      <c r="AF3" s="53" t="s">
        <v>5</v>
      </c>
      <c r="AG3" s="3" t="s">
        <v>3</v>
      </c>
      <c r="AH3" s="53" t="s">
        <v>5</v>
      </c>
      <c r="AI3" s="3" t="s">
        <v>3</v>
      </c>
      <c r="AJ3" s="53" t="s">
        <v>5</v>
      </c>
      <c r="AK3" s="3" t="s">
        <v>3</v>
      </c>
      <c r="AL3" s="53" t="s">
        <v>5</v>
      </c>
      <c r="AM3" s="3" t="s">
        <v>3</v>
      </c>
      <c r="AN3" s="53" t="s">
        <v>5</v>
      </c>
      <c r="AO3" s="3" t="s">
        <v>3</v>
      </c>
      <c r="AP3" s="53" t="s">
        <v>5</v>
      </c>
      <c r="AQ3" s="3" t="s">
        <v>3</v>
      </c>
      <c r="AR3" s="53" t="s">
        <v>5</v>
      </c>
    </row>
    <row r="4" spans="2:44">
      <c r="B4" s="54"/>
      <c r="C4" s="54"/>
      <c r="D4" s="3" t="s">
        <v>6</v>
      </c>
      <c r="E4" s="3" t="s">
        <v>7</v>
      </c>
      <c r="F4" s="54"/>
      <c r="G4" s="3">
        <v>2549</v>
      </c>
      <c r="H4" s="52"/>
      <c r="I4" s="3">
        <v>2550</v>
      </c>
      <c r="J4" s="52"/>
      <c r="K4" s="3">
        <v>2551</v>
      </c>
      <c r="L4" s="52"/>
      <c r="M4" s="3">
        <v>2552</v>
      </c>
      <c r="N4" s="52"/>
      <c r="O4" s="3">
        <v>2553</v>
      </c>
      <c r="P4" s="52"/>
      <c r="Q4" s="3">
        <v>2554</v>
      </c>
      <c r="R4" s="52"/>
      <c r="S4" s="3">
        <v>2555</v>
      </c>
      <c r="T4" s="52"/>
      <c r="U4" s="3">
        <v>2556</v>
      </c>
      <c r="V4" s="52"/>
      <c r="W4" s="3">
        <v>2557</v>
      </c>
      <c r="X4" s="52"/>
      <c r="Y4" s="4">
        <v>2558</v>
      </c>
      <c r="Z4" s="52"/>
      <c r="AA4" s="4">
        <v>2559</v>
      </c>
      <c r="AB4" s="52"/>
      <c r="AC4" s="4">
        <v>2560</v>
      </c>
      <c r="AD4" s="52"/>
      <c r="AE4" s="4">
        <v>2561</v>
      </c>
      <c r="AF4" s="52"/>
      <c r="AG4" s="4">
        <v>2562</v>
      </c>
      <c r="AH4" s="52"/>
      <c r="AI4" s="4">
        <v>2563</v>
      </c>
      <c r="AJ4" s="52"/>
      <c r="AK4" s="4">
        <v>2564</v>
      </c>
      <c r="AL4" s="52"/>
      <c r="AM4" s="4">
        <v>2565</v>
      </c>
      <c r="AN4" s="52"/>
      <c r="AO4" s="4">
        <v>2566</v>
      </c>
      <c r="AP4" s="52"/>
      <c r="AQ4" s="4">
        <v>2567</v>
      </c>
      <c r="AR4" s="52"/>
    </row>
    <row r="5" spans="2:44">
      <c r="B5" s="50" t="s">
        <v>8</v>
      </c>
      <c r="C5" s="5">
        <v>1</v>
      </c>
      <c r="D5" s="6">
        <v>2468</v>
      </c>
      <c r="E5" s="6">
        <v>4346</v>
      </c>
      <c r="F5" s="7">
        <v>0.76094003241491082</v>
      </c>
      <c r="G5" s="6">
        <v>7410</v>
      </c>
      <c r="H5" s="7">
        <v>0.70501610676484128</v>
      </c>
      <c r="I5" s="6">
        <v>1439</v>
      </c>
      <c r="J5" s="8">
        <v>-0.80580296896086367</v>
      </c>
      <c r="K5" s="6">
        <v>2680</v>
      </c>
      <c r="L5" s="7">
        <v>0.86240444753300904</v>
      </c>
      <c r="M5" s="6">
        <v>1589</v>
      </c>
      <c r="N5" s="8">
        <v>-0.407089552238806</v>
      </c>
      <c r="O5" s="6">
        <v>2573</v>
      </c>
      <c r="P5" s="7">
        <v>0.61925739458779105</v>
      </c>
      <c r="Q5" s="6">
        <v>2645</v>
      </c>
      <c r="R5" s="7">
        <v>2.7982899339292655E-2</v>
      </c>
      <c r="S5" s="9">
        <v>3501</v>
      </c>
      <c r="T5" s="7">
        <v>0.32362948960302457</v>
      </c>
      <c r="U5" s="9">
        <v>3867</v>
      </c>
      <c r="V5" s="7">
        <f>(U5-S5)/S5</f>
        <v>0.10454155955441302</v>
      </c>
      <c r="W5" s="9">
        <v>4144</v>
      </c>
      <c r="X5" s="7">
        <f>(W5-U5)/U5</f>
        <v>7.1631755883113518E-2</v>
      </c>
      <c r="Y5" s="9">
        <v>4503</v>
      </c>
      <c r="Z5" s="7">
        <f>(Y5-W5)/W5</f>
        <v>8.6631274131274125E-2</v>
      </c>
      <c r="AA5" s="11">
        <v>3838</v>
      </c>
      <c r="AB5" s="8">
        <f>(AA5-Y5)/Y5</f>
        <v>-0.14767932489451477</v>
      </c>
      <c r="AC5" s="11">
        <v>4345</v>
      </c>
      <c r="AD5" s="7">
        <f>(AC5-AA5)/AA5</f>
        <v>0.13210005211047421</v>
      </c>
      <c r="AE5" s="11">
        <v>4752</v>
      </c>
      <c r="AF5" s="7">
        <f>(AE5-AC5)/AC5</f>
        <v>9.3670886075949367E-2</v>
      </c>
      <c r="AG5" s="11">
        <v>4776.1102089599999</v>
      </c>
      <c r="AH5" s="7">
        <f>(AG5-AE5)/AE5</f>
        <v>5.0736971717171529E-3</v>
      </c>
      <c r="AI5" s="11">
        <v>6752</v>
      </c>
      <c r="AJ5" s="7">
        <f>(AI5-AG5)/AG5</f>
        <v>0.41370272137632497</v>
      </c>
      <c r="AK5" s="11">
        <v>0</v>
      </c>
      <c r="AL5" s="7"/>
      <c r="AM5" s="11">
        <v>0</v>
      </c>
      <c r="AN5" s="7"/>
      <c r="AO5" s="11">
        <v>5900</v>
      </c>
      <c r="AP5" s="7"/>
      <c r="AQ5" s="11">
        <v>4040</v>
      </c>
      <c r="AR5" s="7"/>
    </row>
    <row r="6" spans="2:44">
      <c r="B6" s="55"/>
      <c r="C6" s="5">
        <v>2</v>
      </c>
      <c r="D6" s="6">
        <v>3754</v>
      </c>
      <c r="E6" s="6">
        <v>6597</v>
      </c>
      <c r="F6" s="7">
        <v>0.7573255194459243</v>
      </c>
      <c r="G6" s="6">
        <v>6433</v>
      </c>
      <c r="H6" s="8">
        <v>-2.4859784750644234E-2</v>
      </c>
      <c r="I6" s="6">
        <v>5183</v>
      </c>
      <c r="J6" s="8">
        <v>-0.19431058604072751</v>
      </c>
      <c r="K6" s="6">
        <v>4833</v>
      </c>
      <c r="L6" s="8">
        <v>-6.7528458421763457E-2</v>
      </c>
      <c r="M6" s="9">
        <v>5653</v>
      </c>
      <c r="N6" s="7">
        <v>0.16966687357748811</v>
      </c>
      <c r="O6" s="9">
        <v>6176</v>
      </c>
      <c r="P6" s="7">
        <v>9.2517247479214582E-2</v>
      </c>
      <c r="Q6" s="9">
        <v>9140</v>
      </c>
      <c r="R6" s="7">
        <v>0.4799222797927461</v>
      </c>
      <c r="S6" s="9">
        <v>10680</v>
      </c>
      <c r="T6" s="7">
        <v>0.16849015317286653</v>
      </c>
      <c r="U6" s="9">
        <v>11123</v>
      </c>
      <c r="V6" s="7">
        <f t="shared" ref="V6:V24" si="0">(U6-S6)/S6</f>
        <v>4.1479400749063672E-2</v>
      </c>
      <c r="W6" s="43">
        <v>9748</v>
      </c>
      <c r="X6" s="8">
        <f>(W6-U6)/U6</f>
        <v>-0.12361772902993796</v>
      </c>
      <c r="Y6" s="9">
        <v>9890</v>
      </c>
      <c r="Z6" s="7">
        <f>(Y6-W6)/W6</f>
        <v>1.4567090685268774E-2</v>
      </c>
      <c r="AA6" s="9">
        <v>8428</v>
      </c>
      <c r="AB6" s="8">
        <f t="shared" ref="AB6:AB29" si="1">(AA6-Y6)/Y6</f>
        <v>-0.14782608695652175</v>
      </c>
      <c r="AC6" s="9">
        <v>9541</v>
      </c>
      <c r="AD6" s="7">
        <f t="shared" ref="AD6:AD29" si="2">(AC6-AA6)/AA6</f>
        <v>0.13205980066445183</v>
      </c>
      <c r="AE6" s="9">
        <v>9822</v>
      </c>
      <c r="AF6" s="7">
        <f>(AE6-AC6)/AC6</f>
        <v>2.9451839429829159E-2</v>
      </c>
      <c r="AG6" s="9">
        <v>10512.54677232</v>
      </c>
      <c r="AH6" s="7">
        <f>(AG6-AE6)/AE6</f>
        <v>7.0306126279780085E-2</v>
      </c>
      <c r="AI6" s="9">
        <v>2661.64</v>
      </c>
      <c r="AJ6" s="8">
        <f>(AI6-AG6)/AG6</f>
        <v>-0.74681301708847425</v>
      </c>
      <c r="AK6" s="9">
        <v>0</v>
      </c>
      <c r="AL6" s="8"/>
      <c r="AM6" s="9">
        <v>0</v>
      </c>
      <c r="AN6" s="8"/>
      <c r="AO6" s="9">
        <v>2537</v>
      </c>
      <c r="AP6" s="8"/>
      <c r="AQ6" s="9">
        <v>5656</v>
      </c>
      <c r="AR6" s="8"/>
    </row>
    <row r="7" spans="2:44">
      <c r="B7" s="55"/>
      <c r="C7" s="5">
        <v>3</v>
      </c>
      <c r="D7" s="6">
        <v>2769</v>
      </c>
      <c r="E7" s="6">
        <v>5530</v>
      </c>
      <c r="F7" s="7">
        <v>0.99711087035030699</v>
      </c>
      <c r="G7" s="6">
        <v>3116</v>
      </c>
      <c r="H7" s="8">
        <v>-0.43652802893309223</v>
      </c>
      <c r="I7" s="6">
        <v>3723</v>
      </c>
      <c r="J7" s="7">
        <v>0.19480102695763798</v>
      </c>
      <c r="K7" s="6">
        <v>3626</v>
      </c>
      <c r="L7" s="8">
        <v>-2.6054257319366104E-2</v>
      </c>
      <c r="M7" s="9">
        <v>3199</v>
      </c>
      <c r="N7" s="8">
        <v>-0.11776061776061776</v>
      </c>
      <c r="O7" s="9">
        <v>1521</v>
      </c>
      <c r="P7" s="8">
        <v>-0.52453891841200373</v>
      </c>
      <c r="Q7" s="9">
        <v>3119</v>
      </c>
      <c r="R7" s="7">
        <v>1.0506245890861277</v>
      </c>
      <c r="S7" s="9">
        <v>3366</v>
      </c>
      <c r="T7" s="7">
        <v>7.9192048733568457E-2</v>
      </c>
      <c r="U7" s="9">
        <v>5307</v>
      </c>
      <c r="V7" s="7">
        <f t="shared" si="0"/>
        <v>0.57664884135472372</v>
      </c>
      <c r="W7" s="9">
        <v>3954</v>
      </c>
      <c r="X7" s="8">
        <f>(W7-U7)/U7</f>
        <v>-0.25494629734313173</v>
      </c>
      <c r="Y7" s="11">
        <v>6470</v>
      </c>
      <c r="Z7" s="7">
        <f>(Y7-W7)/W7</f>
        <v>0.63631765300961052</v>
      </c>
      <c r="AA7" s="11">
        <v>4615</v>
      </c>
      <c r="AB7" s="8">
        <f t="shared" si="1"/>
        <v>-0.28670788253477592</v>
      </c>
      <c r="AC7" s="11">
        <v>5324</v>
      </c>
      <c r="AD7" s="7">
        <f t="shared" si="2"/>
        <v>0.15362946912242686</v>
      </c>
      <c r="AE7" s="11">
        <v>6099</v>
      </c>
      <c r="AF7" s="7">
        <f>(AE7-AC7)/AC7</f>
        <v>0.14556724267468069</v>
      </c>
      <c r="AG7" s="11">
        <v>5634</v>
      </c>
      <c r="AH7" s="8">
        <f>(AG7-AE7)/AE7</f>
        <v>-7.6242006886374822E-2</v>
      </c>
      <c r="AI7" s="11">
        <v>0</v>
      </c>
      <c r="AJ7" s="8">
        <f>(AI7-AG7)/AG7</f>
        <v>-1</v>
      </c>
      <c r="AK7" s="11">
        <v>0</v>
      </c>
      <c r="AL7" s="8"/>
      <c r="AM7" s="11">
        <v>1571</v>
      </c>
      <c r="AN7" s="8"/>
      <c r="AO7" s="11">
        <v>4221</v>
      </c>
      <c r="AP7" s="8"/>
      <c r="AQ7" s="11">
        <v>4762</v>
      </c>
      <c r="AR7" s="8"/>
    </row>
    <row r="8" spans="2:44">
      <c r="B8" s="56"/>
      <c r="C8" s="5">
        <v>4</v>
      </c>
      <c r="D8" s="6">
        <v>5126</v>
      </c>
      <c r="E8" s="6">
        <v>6311</v>
      </c>
      <c r="F8" s="7">
        <v>0.23117440499414749</v>
      </c>
      <c r="G8" s="6">
        <v>2438</v>
      </c>
      <c r="H8" s="8">
        <v>-0.61369038187292024</v>
      </c>
      <c r="I8" s="6">
        <v>3514</v>
      </c>
      <c r="J8" s="7">
        <v>0.44134536505332239</v>
      </c>
      <c r="K8" s="6">
        <v>3532</v>
      </c>
      <c r="L8" s="7">
        <v>5.1223676721684694E-3</v>
      </c>
      <c r="M8" s="9">
        <v>4900</v>
      </c>
      <c r="N8" s="7">
        <v>0.38731596828992071</v>
      </c>
      <c r="O8" s="9">
        <v>4533</v>
      </c>
      <c r="P8" s="8">
        <v>-7.4897959183673465E-2</v>
      </c>
      <c r="Q8" s="9">
        <v>6798</v>
      </c>
      <c r="R8" s="7">
        <v>0.49966909331568499</v>
      </c>
      <c r="S8" s="9">
        <v>6865</v>
      </c>
      <c r="T8" s="7">
        <v>9.8558399529273307E-3</v>
      </c>
      <c r="U8" s="9">
        <v>6594</v>
      </c>
      <c r="V8" s="8">
        <f t="shared" si="0"/>
        <v>-3.9475600873998547E-2</v>
      </c>
      <c r="W8" s="9">
        <v>7327</v>
      </c>
      <c r="X8" s="7">
        <f>(W8-U8)/U8</f>
        <v>0.11116166211707613</v>
      </c>
      <c r="Y8" s="9">
        <v>7534</v>
      </c>
      <c r="Z8" s="7">
        <f t="shared" ref="Z8:Z24" si="3">(Y8-W8)/W8</f>
        <v>2.8251671898457759E-2</v>
      </c>
      <c r="AA8" s="9">
        <v>6564</v>
      </c>
      <c r="AB8" s="8">
        <f t="shared" si="1"/>
        <v>-0.12874966817095831</v>
      </c>
      <c r="AC8" s="9">
        <v>7539</v>
      </c>
      <c r="AD8" s="7">
        <f t="shared" si="2"/>
        <v>0.14853747714808044</v>
      </c>
      <c r="AE8" s="9">
        <v>9800</v>
      </c>
      <c r="AF8" s="7">
        <f t="shared" ref="AF8:AF29" si="4">(AE8-AC8)/AC8</f>
        <v>0.29990714948932218</v>
      </c>
      <c r="AG8" s="9">
        <v>8633.17</v>
      </c>
      <c r="AH8" s="8">
        <f>(AG8-AE8)/AE8</f>
        <v>-0.11906428571428571</v>
      </c>
      <c r="AI8" s="9"/>
      <c r="AJ8" s="8">
        <f t="shared" ref="AJ8:AL23" si="5">(AI8-AG8)/AG8</f>
        <v>-1</v>
      </c>
      <c r="AK8" s="9">
        <v>0</v>
      </c>
      <c r="AL8" s="12"/>
      <c r="AM8" s="9">
        <v>4511.8264079999999</v>
      </c>
      <c r="AN8" s="12"/>
      <c r="AO8" s="9">
        <v>3067</v>
      </c>
      <c r="AP8" s="12"/>
      <c r="AQ8" s="9">
        <v>4036</v>
      </c>
      <c r="AR8" s="12"/>
    </row>
    <row r="9" spans="2:44">
      <c r="B9" s="48" t="s">
        <v>9</v>
      </c>
      <c r="C9" s="49"/>
      <c r="D9" s="20">
        <v>14117</v>
      </c>
      <c r="E9" s="20">
        <v>22784</v>
      </c>
      <c r="F9" s="18">
        <v>0.61394063894595174</v>
      </c>
      <c r="G9" s="20">
        <v>19397</v>
      </c>
      <c r="H9" s="19">
        <v>-0.148656952247191</v>
      </c>
      <c r="I9" s="20">
        <v>13859</v>
      </c>
      <c r="J9" s="19">
        <v>-0.28550806825797803</v>
      </c>
      <c r="K9" s="20">
        <v>14671</v>
      </c>
      <c r="L9" s="18">
        <v>5.8590085864781011E-2</v>
      </c>
      <c r="M9" s="20">
        <v>15341</v>
      </c>
      <c r="N9" s="18">
        <v>4.5668325267534594E-2</v>
      </c>
      <c r="O9" s="20">
        <v>14803</v>
      </c>
      <c r="P9" s="19">
        <v>-3.5069421810833716E-2</v>
      </c>
      <c r="Q9" s="20">
        <v>21702</v>
      </c>
      <c r="R9" s="18">
        <v>0.4660541782071202</v>
      </c>
      <c r="S9" s="20">
        <v>24412</v>
      </c>
      <c r="T9" s="18">
        <v>0.12487328356833471</v>
      </c>
      <c r="U9" s="20">
        <f>SUM(U5:U8)</f>
        <v>26891</v>
      </c>
      <c r="V9" s="18">
        <f t="shared" si="0"/>
        <v>0.10154841881042111</v>
      </c>
      <c r="W9" s="33">
        <f>SUM(W5:W8)</f>
        <v>25173</v>
      </c>
      <c r="X9" s="26">
        <f t="shared" ref="X9:X24" si="6">(W9-U9)/U9</f>
        <v>-6.38875460191142E-2</v>
      </c>
      <c r="Y9" s="44">
        <f>SUM(Y5:Y8)</f>
        <v>28397</v>
      </c>
      <c r="Z9" s="18">
        <f t="shared" si="3"/>
        <v>0.12807372978985421</v>
      </c>
      <c r="AA9" s="44">
        <f>SUM(AA5:AA8)</f>
        <v>23445</v>
      </c>
      <c r="AB9" s="25">
        <f t="shared" si="1"/>
        <v>-0.17438461809346056</v>
      </c>
      <c r="AC9" s="44">
        <f>SUM(AC5:AC8)</f>
        <v>26749</v>
      </c>
      <c r="AD9" s="24">
        <f t="shared" si="2"/>
        <v>0.14092557048411175</v>
      </c>
      <c r="AE9" s="44">
        <f>SUM(AE5:AE8)</f>
        <v>30473</v>
      </c>
      <c r="AF9" s="24">
        <f t="shared" si="4"/>
        <v>0.13922015776290703</v>
      </c>
      <c r="AG9" s="44">
        <f>SUM(AG5:AG8)</f>
        <v>29555.826981279999</v>
      </c>
      <c r="AH9" s="26">
        <f t="shared" ref="AH9:AH29" si="7">(AG9-AE9)/AE9</f>
        <v>-3.009789054966695E-2</v>
      </c>
      <c r="AI9" s="44">
        <f>SUM(AI5:AI8)</f>
        <v>9413.64</v>
      </c>
      <c r="AJ9" s="26">
        <f t="shared" si="5"/>
        <v>-0.68149630846186815</v>
      </c>
      <c r="AK9" s="44">
        <f>SUM(AK5:AK8)</f>
        <v>0</v>
      </c>
      <c r="AL9" s="45">
        <f t="shared" ref="AL9:AL29" si="8">(AK9-AI9)/AI9</f>
        <v>-1</v>
      </c>
      <c r="AM9" s="44">
        <f>SUM(AM5:AM8)</f>
        <v>6082.8264079999999</v>
      </c>
      <c r="AN9" s="45" t="e">
        <f t="shared" ref="AN9" si="9">(AM9-AK9)/AK9</f>
        <v>#DIV/0!</v>
      </c>
      <c r="AO9" s="44">
        <f>SUM(AO5:AO8)</f>
        <v>15725</v>
      </c>
      <c r="AP9" s="45">
        <f t="shared" ref="AP9" si="10">(AO9-AM9)/AM9</f>
        <v>1.5851469276385768</v>
      </c>
      <c r="AQ9" s="44">
        <f>SUM(AQ5:AQ8)</f>
        <v>18494</v>
      </c>
      <c r="AR9" s="45">
        <f t="shared" ref="AR9" si="11">(AQ9-AO9)/AO9</f>
        <v>0.17608903020667727</v>
      </c>
    </row>
    <row r="10" spans="2:44">
      <c r="B10" s="50" t="s">
        <v>10</v>
      </c>
      <c r="C10" s="5">
        <v>1</v>
      </c>
      <c r="D10" s="6">
        <v>2774</v>
      </c>
      <c r="E10" s="6">
        <v>1475</v>
      </c>
      <c r="F10" s="8">
        <v>-0.46827685652487383</v>
      </c>
      <c r="G10" s="6">
        <v>2550</v>
      </c>
      <c r="H10" s="7">
        <v>0.72881355932203384</v>
      </c>
      <c r="I10" s="6">
        <v>1262</v>
      </c>
      <c r="J10" s="8">
        <v>-0.5050980392156863</v>
      </c>
      <c r="K10" s="6">
        <v>3458</v>
      </c>
      <c r="L10" s="7">
        <v>1.740095087163233</v>
      </c>
      <c r="M10" s="6">
        <v>1688</v>
      </c>
      <c r="N10" s="8">
        <v>-0.51185656448814343</v>
      </c>
      <c r="O10" s="6">
        <v>2626</v>
      </c>
      <c r="P10" s="7">
        <v>0.55568720379146919</v>
      </c>
      <c r="Q10" s="6">
        <v>2802</v>
      </c>
      <c r="R10" s="7">
        <v>6.7022086824067018E-2</v>
      </c>
      <c r="S10" s="9">
        <v>3338</v>
      </c>
      <c r="T10" s="7">
        <v>0.19129193433261957</v>
      </c>
      <c r="U10" s="9">
        <v>3650</v>
      </c>
      <c r="V10" s="7">
        <f t="shared" si="0"/>
        <v>9.3469143199520668E-2</v>
      </c>
      <c r="W10" s="9">
        <v>3719</v>
      </c>
      <c r="X10" s="7">
        <f t="shared" si="6"/>
        <v>1.8904109589041096E-2</v>
      </c>
      <c r="Y10" s="9">
        <v>3868</v>
      </c>
      <c r="Z10" s="7">
        <f t="shared" si="3"/>
        <v>4.0064533476741063E-2</v>
      </c>
      <c r="AA10" s="11">
        <v>3792</v>
      </c>
      <c r="AB10" s="8">
        <f t="shared" si="1"/>
        <v>-1.9648397104446741E-2</v>
      </c>
      <c r="AC10" s="11">
        <v>3774</v>
      </c>
      <c r="AD10" s="8">
        <f t="shared" si="2"/>
        <v>-4.7468354430379748E-3</v>
      </c>
      <c r="AE10" s="11">
        <v>4448</v>
      </c>
      <c r="AF10" s="7">
        <f t="shared" si="4"/>
        <v>0.17859035506094328</v>
      </c>
      <c r="AG10" s="11">
        <v>4498.9896622400001</v>
      </c>
      <c r="AH10" s="7">
        <f t="shared" si="7"/>
        <v>1.1463503201438881E-2</v>
      </c>
      <c r="AI10" s="11">
        <v>4782</v>
      </c>
      <c r="AJ10" s="8">
        <f t="shared" si="5"/>
        <v>6.2905309637695847E-2</v>
      </c>
      <c r="AK10" s="11">
        <v>0</v>
      </c>
      <c r="AL10" s="8"/>
      <c r="AM10" s="11">
        <v>0</v>
      </c>
      <c r="AN10" s="8"/>
      <c r="AO10" s="11">
        <v>2827</v>
      </c>
      <c r="AP10" s="8"/>
      <c r="AQ10" s="11">
        <v>4769</v>
      </c>
      <c r="AR10" s="8"/>
    </row>
    <row r="11" spans="2:44">
      <c r="B11" s="55"/>
      <c r="C11" s="5">
        <v>2</v>
      </c>
      <c r="D11" s="6">
        <v>2265</v>
      </c>
      <c r="E11" s="6">
        <v>1880</v>
      </c>
      <c r="F11" s="8">
        <v>-0.16997792494481237</v>
      </c>
      <c r="G11" s="6">
        <v>3871</v>
      </c>
      <c r="H11" s="7">
        <v>1.0590425531914893</v>
      </c>
      <c r="I11" s="6">
        <v>2319</v>
      </c>
      <c r="J11" s="8">
        <v>-0.40092999225006459</v>
      </c>
      <c r="K11" s="6">
        <v>1821</v>
      </c>
      <c r="L11" s="8">
        <v>-0.2147477360931436</v>
      </c>
      <c r="M11" s="9">
        <v>2159</v>
      </c>
      <c r="N11" s="7">
        <v>0.18561230093355299</v>
      </c>
      <c r="O11" s="9">
        <v>3169</v>
      </c>
      <c r="P11" s="7">
        <v>0.46780917091245949</v>
      </c>
      <c r="Q11" s="9">
        <v>4601</v>
      </c>
      <c r="R11" s="7">
        <v>0.451877563900284</v>
      </c>
      <c r="S11" s="9">
        <v>5123</v>
      </c>
      <c r="T11" s="7">
        <v>0.11345359704412085</v>
      </c>
      <c r="U11" s="9">
        <v>5490</v>
      </c>
      <c r="V11" s="7">
        <f t="shared" si="0"/>
        <v>7.1637712277962132E-2</v>
      </c>
      <c r="W11" s="43">
        <v>5116</v>
      </c>
      <c r="X11" s="8">
        <f t="shared" si="6"/>
        <v>-6.812386156648452E-2</v>
      </c>
      <c r="Y11" s="9">
        <v>5130</v>
      </c>
      <c r="Z11" s="7">
        <f t="shared" si="3"/>
        <v>2.7365129007036748E-3</v>
      </c>
      <c r="AA11" s="9">
        <v>5011</v>
      </c>
      <c r="AB11" s="8">
        <f t="shared" si="1"/>
        <v>-2.3196881091617935E-2</v>
      </c>
      <c r="AC11" s="9">
        <v>5115</v>
      </c>
      <c r="AD11" s="7">
        <f t="shared" si="2"/>
        <v>2.0754340451007783E-2</v>
      </c>
      <c r="AE11" s="9">
        <v>5834</v>
      </c>
      <c r="AF11" s="7">
        <f t="shared" si="4"/>
        <v>0.14056695992179863</v>
      </c>
      <c r="AG11" s="9">
        <v>5939.2982926200002</v>
      </c>
      <c r="AH11" s="7">
        <f t="shared" si="7"/>
        <v>1.8049073126499865E-2</v>
      </c>
      <c r="AI11" s="9">
        <v>841.70999999999992</v>
      </c>
      <c r="AJ11" s="8">
        <f t="shared" si="5"/>
        <v>-0.85828123819847801</v>
      </c>
      <c r="AK11" s="9">
        <v>0</v>
      </c>
      <c r="AL11" s="8"/>
      <c r="AM11" s="9">
        <v>0</v>
      </c>
      <c r="AN11" s="8"/>
      <c r="AO11" s="9">
        <v>2187</v>
      </c>
      <c r="AP11" s="8"/>
      <c r="AQ11" s="9">
        <v>4837</v>
      </c>
      <c r="AR11" s="8"/>
    </row>
    <row r="12" spans="2:44">
      <c r="B12" s="55"/>
      <c r="C12" s="5">
        <v>3</v>
      </c>
      <c r="D12" s="6">
        <v>2158</v>
      </c>
      <c r="E12" s="6">
        <v>1792</v>
      </c>
      <c r="F12" s="8">
        <v>-0.16960148285449489</v>
      </c>
      <c r="G12" s="6">
        <v>2754</v>
      </c>
      <c r="H12" s="7">
        <v>0.5368303571428571</v>
      </c>
      <c r="I12" s="6">
        <v>2814</v>
      </c>
      <c r="J12" s="7">
        <v>2.178649237472767E-2</v>
      </c>
      <c r="K12" s="6">
        <v>2166</v>
      </c>
      <c r="L12" s="8">
        <v>-0.2302771855010661</v>
      </c>
      <c r="M12" s="9">
        <v>1924</v>
      </c>
      <c r="N12" s="8">
        <v>-0.11172668513388735</v>
      </c>
      <c r="O12" s="9">
        <v>1717</v>
      </c>
      <c r="P12" s="8">
        <v>-0.10758835758835759</v>
      </c>
      <c r="Q12" s="9">
        <v>2524</v>
      </c>
      <c r="R12" s="7">
        <v>0.47000582411182296</v>
      </c>
      <c r="S12" s="9">
        <v>2934</v>
      </c>
      <c r="T12" s="7">
        <v>0.16244057052297939</v>
      </c>
      <c r="U12" s="9">
        <v>3369</v>
      </c>
      <c r="V12" s="7">
        <f t="shared" si="0"/>
        <v>0.14826175869120656</v>
      </c>
      <c r="W12" s="9">
        <v>3092</v>
      </c>
      <c r="X12" s="8">
        <f t="shared" si="6"/>
        <v>-8.2220243395666373E-2</v>
      </c>
      <c r="Y12" s="11">
        <v>3588</v>
      </c>
      <c r="Z12" s="7">
        <f t="shared" si="3"/>
        <v>0.16041397153945666</v>
      </c>
      <c r="AA12" s="11">
        <v>3980</v>
      </c>
      <c r="AB12" s="7">
        <f t="shared" si="1"/>
        <v>0.10925306577480491</v>
      </c>
      <c r="AC12" s="11">
        <v>4253</v>
      </c>
      <c r="AD12" s="7">
        <f t="shared" si="2"/>
        <v>6.8592964824120597E-2</v>
      </c>
      <c r="AE12" s="11">
        <v>4950</v>
      </c>
      <c r="AF12" s="7">
        <f t="shared" si="4"/>
        <v>0.16388431695273925</v>
      </c>
      <c r="AG12" s="11">
        <v>4133</v>
      </c>
      <c r="AH12" s="8">
        <f t="shared" si="7"/>
        <v>-0.16505050505050506</v>
      </c>
      <c r="AI12" s="11">
        <v>0</v>
      </c>
      <c r="AJ12" s="8">
        <f t="shared" si="5"/>
        <v>-1</v>
      </c>
      <c r="AK12" s="11">
        <v>0</v>
      </c>
      <c r="AL12" s="8"/>
      <c r="AM12" s="11">
        <v>1805</v>
      </c>
      <c r="AN12" s="8"/>
      <c r="AO12" s="11">
        <v>3808</v>
      </c>
      <c r="AP12" s="8"/>
      <c r="AQ12" s="11">
        <v>4293</v>
      </c>
      <c r="AR12" s="8"/>
    </row>
    <row r="13" spans="2:44">
      <c r="B13" s="56"/>
      <c r="C13" s="5">
        <v>4</v>
      </c>
      <c r="D13" s="6">
        <v>1133</v>
      </c>
      <c r="E13" s="6">
        <v>1409</v>
      </c>
      <c r="F13" s="7">
        <v>0.24360105913503971</v>
      </c>
      <c r="G13" s="6">
        <v>978</v>
      </c>
      <c r="H13" s="8">
        <v>-0.3058907026259759</v>
      </c>
      <c r="I13" s="6">
        <v>2974</v>
      </c>
      <c r="J13" s="7">
        <v>2.0408997955010224</v>
      </c>
      <c r="K13" s="6">
        <v>1811</v>
      </c>
      <c r="L13" s="8">
        <v>-0.39105581708137188</v>
      </c>
      <c r="M13" s="9">
        <v>2482</v>
      </c>
      <c r="N13" s="7">
        <v>0.37051352843732743</v>
      </c>
      <c r="O13" s="9">
        <v>2803</v>
      </c>
      <c r="P13" s="7">
        <v>0.12933118452860595</v>
      </c>
      <c r="Q13" s="9">
        <v>3096</v>
      </c>
      <c r="R13" s="7">
        <v>0.10453085979307884</v>
      </c>
      <c r="S13" s="9">
        <v>3028</v>
      </c>
      <c r="T13" s="8">
        <v>-2.1963824289405683E-2</v>
      </c>
      <c r="U13" s="9">
        <v>3307</v>
      </c>
      <c r="V13" s="7">
        <f t="shared" si="0"/>
        <v>9.2140026420079263E-2</v>
      </c>
      <c r="W13" s="9">
        <v>3347</v>
      </c>
      <c r="X13" s="46">
        <f t="shared" si="6"/>
        <v>1.2095554883580285E-2</v>
      </c>
      <c r="Y13" s="9">
        <v>3550</v>
      </c>
      <c r="Z13" s="7">
        <f t="shared" si="3"/>
        <v>6.0651329548849719E-2</v>
      </c>
      <c r="AA13" s="9">
        <v>3434</v>
      </c>
      <c r="AB13" s="8">
        <f t="shared" si="1"/>
        <v>-3.267605633802817E-2</v>
      </c>
      <c r="AC13" s="9">
        <v>3554</v>
      </c>
      <c r="AD13" s="7">
        <f t="shared" si="2"/>
        <v>3.4944670937682006E-2</v>
      </c>
      <c r="AE13" s="9">
        <v>5437</v>
      </c>
      <c r="AF13" s="7">
        <f t="shared" si="4"/>
        <v>0.52982554867754639</v>
      </c>
      <c r="AG13" s="9">
        <v>5597.9299999999994</v>
      </c>
      <c r="AH13" s="7">
        <f t="shared" si="7"/>
        <v>2.959904359021508E-2</v>
      </c>
      <c r="AI13" s="9"/>
      <c r="AJ13" s="8">
        <f t="shared" si="5"/>
        <v>-1</v>
      </c>
      <c r="AK13" s="9">
        <v>0</v>
      </c>
      <c r="AL13" s="12"/>
      <c r="AM13" s="9">
        <v>3153</v>
      </c>
      <c r="AN13" s="12"/>
      <c r="AO13" s="9">
        <v>4894</v>
      </c>
      <c r="AP13" s="12"/>
      <c r="AQ13" s="9">
        <v>4771.3</v>
      </c>
      <c r="AR13" s="12"/>
    </row>
    <row r="14" spans="2:44">
      <c r="B14" s="48" t="s">
        <v>9</v>
      </c>
      <c r="C14" s="49"/>
      <c r="D14" s="20">
        <v>8330</v>
      </c>
      <c r="E14" s="20">
        <v>6556</v>
      </c>
      <c r="F14" s="19">
        <v>-0.21296518607442977</v>
      </c>
      <c r="G14" s="20">
        <v>10153</v>
      </c>
      <c r="H14" s="18">
        <v>0.54865771812080533</v>
      </c>
      <c r="I14" s="20">
        <v>9369</v>
      </c>
      <c r="J14" s="19">
        <v>-7.7218556091795523E-2</v>
      </c>
      <c r="K14" s="20">
        <v>9256</v>
      </c>
      <c r="L14" s="19">
        <v>-1.2061052406873732E-2</v>
      </c>
      <c r="M14" s="20">
        <v>8253</v>
      </c>
      <c r="N14" s="19">
        <v>-0.10836214347450303</v>
      </c>
      <c r="O14" s="20">
        <v>10315</v>
      </c>
      <c r="P14" s="18">
        <v>0.2498485399248758</v>
      </c>
      <c r="Q14" s="20">
        <v>13023</v>
      </c>
      <c r="R14" s="18">
        <v>0.26253029568589431</v>
      </c>
      <c r="S14" s="20">
        <v>14423</v>
      </c>
      <c r="T14" s="18">
        <v>0.10750211164862167</v>
      </c>
      <c r="U14" s="20">
        <f>SUM(U10:U13)</f>
        <v>15816</v>
      </c>
      <c r="V14" s="18">
        <f t="shared" si="0"/>
        <v>9.6581848436524995E-2</v>
      </c>
      <c r="W14" s="33">
        <f>SUM(W10:W13)</f>
        <v>15274</v>
      </c>
      <c r="X14" s="26">
        <f t="shared" si="6"/>
        <v>-3.426909458775923E-2</v>
      </c>
      <c r="Y14" s="44">
        <f>SUM(Y10:Y13)</f>
        <v>16136</v>
      </c>
      <c r="Z14" s="18">
        <f t="shared" si="3"/>
        <v>5.6435773209375407E-2</v>
      </c>
      <c r="AA14" s="44">
        <f>SUM(AA10:AA13)</f>
        <v>16217</v>
      </c>
      <c r="AB14" s="29">
        <f t="shared" si="1"/>
        <v>5.019831432821021E-3</v>
      </c>
      <c r="AC14" s="44">
        <f>SUM(AC10:AC13)</f>
        <v>16696</v>
      </c>
      <c r="AD14" s="24">
        <f t="shared" si="2"/>
        <v>2.9536905716223714E-2</v>
      </c>
      <c r="AE14" s="44">
        <f>SUM(AE10:AE13)</f>
        <v>20669</v>
      </c>
      <c r="AF14" s="24">
        <f t="shared" si="4"/>
        <v>0.2379611883085769</v>
      </c>
      <c r="AG14" s="44">
        <f>SUM(AG10:AG13)</f>
        <v>20169.21795486</v>
      </c>
      <c r="AH14" s="26">
        <f t="shared" si="7"/>
        <v>-2.4180272153466558E-2</v>
      </c>
      <c r="AI14" s="44">
        <f>SUM(AI10:AI13)</f>
        <v>5623.71</v>
      </c>
      <c r="AJ14" s="26">
        <f t="shared" si="5"/>
        <v>-0.72117362147673636</v>
      </c>
      <c r="AK14" s="44">
        <f>SUM(AK10:AK13)</f>
        <v>0</v>
      </c>
      <c r="AL14" s="45">
        <f t="shared" si="8"/>
        <v>-1</v>
      </c>
      <c r="AM14" s="44">
        <f>SUM(AM10:AM13)</f>
        <v>4958</v>
      </c>
      <c r="AN14" s="45" t="e">
        <f t="shared" ref="AN14" si="12">(AM14-AK14)/AK14</f>
        <v>#DIV/0!</v>
      </c>
      <c r="AO14" s="44">
        <f>SUM(AO10:AO13)</f>
        <v>13716</v>
      </c>
      <c r="AP14" s="45">
        <f t="shared" ref="AP14" si="13">(AO14-AM14)/AM14</f>
        <v>1.7664380798709156</v>
      </c>
      <c r="AQ14" s="44">
        <f>SUM(AQ10:AQ13)</f>
        <v>18670.3</v>
      </c>
      <c r="AR14" s="45">
        <f t="shared" ref="AR14" si="14">(AQ14-AO14)/AO14</f>
        <v>0.36120589093030031</v>
      </c>
    </row>
    <row r="15" spans="2:44">
      <c r="B15" s="50" t="s">
        <v>11</v>
      </c>
      <c r="C15" s="5">
        <v>1</v>
      </c>
      <c r="D15" s="6" t="s">
        <v>12</v>
      </c>
      <c r="E15" s="6" t="s">
        <v>12</v>
      </c>
      <c r="F15" s="30" t="s">
        <v>12</v>
      </c>
      <c r="G15" s="31" t="s">
        <v>12</v>
      </c>
      <c r="H15" s="30" t="s">
        <v>12</v>
      </c>
      <c r="I15" s="6">
        <v>3511</v>
      </c>
      <c r="J15" s="7" t="s">
        <v>12</v>
      </c>
      <c r="K15" s="6">
        <v>8146</v>
      </c>
      <c r="L15" s="7">
        <v>1.3201367131871262</v>
      </c>
      <c r="M15" s="6">
        <v>5321</v>
      </c>
      <c r="N15" s="8">
        <v>-0.3467959734839185</v>
      </c>
      <c r="O15" s="6">
        <v>7892</v>
      </c>
      <c r="P15" s="7">
        <v>0.48317985341101299</v>
      </c>
      <c r="Q15" s="6">
        <v>7111</v>
      </c>
      <c r="R15" s="8">
        <v>-9.8960973137354288E-2</v>
      </c>
      <c r="S15" s="9">
        <v>4303</v>
      </c>
      <c r="T15" s="8">
        <v>-0.39488117001828155</v>
      </c>
      <c r="U15" s="9">
        <v>5311</v>
      </c>
      <c r="V15" s="7">
        <f t="shared" si="0"/>
        <v>0.23425517081106206</v>
      </c>
      <c r="W15" s="9">
        <v>5450</v>
      </c>
      <c r="X15" s="7">
        <f t="shared" si="6"/>
        <v>2.617209565053662E-2</v>
      </c>
      <c r="Y15" s="9">
        <v>5765</v>
      </c>
      <c r="Z15" s="7">
        <f t="shared" si="3"/>
        <v>5.7798165137614682E-2</v>
      </c>
      <c r="AA15" s="11">
        <v>5376</v>
      </c>
      <c r="AB15" s="8">
        <f t="shared" si="1"/>
        <v>-6.7476149176062442E-2</v>
      </c>
      <c r="AC15" s="11">
        <v>5410</v>
      </c>
      <c r="AD15" s="7">
        <f t="shared" si="2"/>
        <v>6.324404761904762E-3</v>
      </c>
      <c r="AE15" s="11">
        <v>5689</v>
      </c>
      <c r="AF15" s="7">
        <f t="shared" si="4"/>
        <v>5.1571164510166356E-2</v>
      </c>
      <c r="AG15" s="11">
        <v>5541.5903112800006</v>
      </c>
      <c r="AH15" s="8">
        <f t="shared" si="7"/>
        <v>-2.5911353264193953E-2</v>
      </c>
      <c r="AI15" s="11">
        <v>4764.87</v>
      </c>
      <c r="AJ15" s="8">
        <f t="shared" si="5"/>
        <v>-0.14016198738094612</v>
      </c>
      <c r="AK15" s="11">
        <v>0</v>
      </c>
      <c r="AL15" s="8"/>
      <c r="AM15" s="11">
        <v>0</v>
      </c>
      <c r="AN15" s="8"/>
      <c r="AO15" s="11">
        <v>1063</v>
      </c>
      <c r="AP15" s="8"/>
      <c r="AQ15" s="11">
        <v>2417</v>
      </c>
      <c r="AR15" s="8"/>
    </row>
    <row r="16" spans="2:44">
      <c r="B16" s="55"/>
      <c r="C16" s="5">
        <v>2</v>
      </c>
      <c r="D16" s="6" t="s">
        <v>12</v>
      </c>
      <c r="E16" s="6" t="s">
        <v>12</v>
      </c>
      <c r="F16" s="30" t="s">
        <v>12</v>
      </c>
      <c r="G16" s="6">
        <v>10723</v>
      </c>
      <c r="H16" s="30" t="s">
        <v>12</v>
      </c>
      <c r="I16" s="6">
        <v>6265</v>
      </c>
      <c r="J16" s="8">
        <v>-0.41574186328452856</v>
      </c>
      <c r="K16" s="6">
        <v>6602</v>
      </c>
      <c r="L16" s="7">
        <v>5.3790901835594575E-2</v>
      </c>
      <c r="M16" s="9">
        <v>6335</v>
      </c>
      <c r="N16" s="8">
        <v>-4.0442290215086336E-2</v>
      </c>
      <c r="O16" s="9">
        <v>5999</v>
      </c>
      <c r="P16" s="8">
        <v>-5.3038674033149172E-2</v>
      </c>
      <c r="Q16" s="9">
        <v>7210</v>
      </c>
      <c r="R16" s="7">
        <v>0.20186697782963828</v>
      </c>
      <c r="S16" s="9">
        <v>8961</v>
      </c>
      <c r="T16" s="7">
        <v>0.24285714285714285</v>
      </c>
      <c r="U16" s="9">
        <v>10074</v>
      </c>
      <c r="V16" s="7">
        <f t="shared" si="0"/>
        <v>0.12420488784733846</v>
      </c>
      <c r="W16" s="43">
        <v>7162</v>
      </c>
      <c r="X16" s="8">
        <f t="shared" si="6"/>
        <v>-0.28906094897756601</v>
      </c>
      <c r="Y16" s="9">
        <v>7242</v>
      </c>
      <c r="Z16" s="7">
        <f t="shared" si="3"/>
        <v>1.1170064227869311E-2</v>
      </c>
      <c r="AA16" s="9">
        <v>6804</v>
      </c>
      <c r="AB16" s="8">
        <f t="shared" si="1"/>
        <v>-6.0480530240265118E-2</v>
      </c>
      <c r="AC16" s="9">
        <v>6837</v>
      </c>
      <c r="AD16" s="7">
        <f t="shared" si="2"/>
        <v>4.8500881834215165E-3</v>
      </c>
      <c r="AE16" s="9">
        <v>6404</v>
      </c>
      <c r="AF16" s="8">
        <f t="shared" si="4"/>
        <v>-6.3331870703524931E-2</v>
      </c>
      <c r="AG16" s="9">
        <v>6435.18</v>
      </c>
      <c r="AH16" s="7">
        <f t="shared" si="7"/>
        <v>4.8688319800125378E-3</v>
      </c>
      <c r="AI16" s="9">
        <v>3552.2200000000003</v>
      </c>
      <c r="AJ16" s="8">
        <f t="shared" si="5"/>
        <v>-0.44799990054668243</v>
      </c>
      <c r="AK16" s="9">
        <v>0</v>
      </c>
      <c r="AL16" s="8"/>
      <c r="AM16" s="9">
        <v>0</v>
      </c>
      <c r="AN16" s="8"/>
      <c r="AO16" s="9">
        <v>956</v>
      </c>
      <c r="AP16" s="8"/>
      <c r="AQ16" s="9">
        <v>3454</v>
      </c>
      <c r="AR16" s="8"/>
    </row>
    <row r="17" spans="1:44">
      <c r="B17" s="55"/>
      <c r="C17" s="5">
        <v>3</v>
      </c>
      <c r="D17" s="6" t="s">
        <v>12</v>
      </c>
      <c r="E17" s="6" t="s">
        <v>12</v>
      </c>
      <c r="F17" s="30" t="s">
        <v>12</v>
      </c>
      <c r="G17" s="6">
        <v>4891</v>
      </c>
      <c r="H17" s="30" t="s">
        <v>12</v>
      </c>
      <c r="I17" s="6">
        <v>6206</v>
      </c>
      <c r="J17" s="7">
        <v>0.26886117358413414</v>
      </c>
      <c r="K17" s="6">
        <v>6549</v>
      </c>
      <c r="L17" s="7">
        <v>5.526909442475024E-2</v>
      </c>
      <c r="M17" s="9">
        <v>3697</v>
      </c>
      <c r="N17" s="8">
        <v>-0.43548633379141855</v>
      </c>
      <c r="O17" s="9">
        <v>2338</v>
      </c>
      <c r="P17" s="8">
        <v>-0.36759534757911821</v>
      </c>
      <c r="Q17" s="9">
        <v>2989</v>
      </c>
      <c r="R17" s="7">
        <v>0.27844311377245506</v>
      </c>
      <c r="S17" s="9">
        <v>6337</v>
      </c>
      <c r="T17" s="7">
        <v>1.1201070592171294</v>
      </c>
      <c r="U17" s="9">
        <v>6719</v>
      </c>
      <c r="V17" s="7">
        <f t="shared" si="0"/>
        <v>6.0280890011046237E-2</v>
      </c>
      <c r="W17" s="9">
        <v>5127</v>
      </c>
      <c r="X17" s="8">
        <f t="shared" si="6"/>
        <v>-0.23694002083643401</v>
      </c>
      <c r="Y17" s="11">
        <v>5137</v>
      </c>
      <c r="Z17" s="7">
        <f t="shared" si="3"/>
        <v>1.9504583577140628E-3</v>
      </c>
      <c r="AA17" s="11">
        <v>5228</v>
      </c>
      <c r="AB17" s="7">
        <f t="shared" si="1"/>
        <v>1.7714619427681527E-2</v>
      </c>
      <c r="AC17" s="11">
        <v>5403</v>
      </c>
      <c r="AD17" s="7">
        <f t="shared" si="2"/>
        <v>3.347360367253252E-2</v>
      </c>
      <c r="AE17" s="11">
        <v>6455</v>
      </c>
      <c r="AF17" s="7">
        <f t="shared" si="4"/>
        <v>0.19470664445678326</v>
      </c>
      <c r="AG17" s="11">
        <v>6008</v>
      </c>
      <c r="AH17" s="8">
        <f t="shared" si="7"/>
        <v>-6.9248644461657627E-2</v>
      </c>
      <c r="AI17" s="11">
        <v>0</v>
      </c>
      <c r="AJ17" s="8">
        <f t="shared" si="5"/>
        <v>-1</v>
      </c>
      <c r="AK17" s="11">
        <v>0</v>
      </c>
      <c r="AL17" s="8"/>
      <c r="AM17" s="11">
        <v>1001</v>
      </c>
      <c r="AN17" s="8"/>
      <c r="AO17" s="11">
        <v>582</v>
      </c>
      <c r="AP17" s="8"/>
      <c r="AQ17" s="11">
        <v>1349</v>
      </c>
      <c r="AR17" s="8"/>
    </row>
    <row r="18" spans="1:44">
      <c r="B18" s="56"/>
      <c r="C18" s="5">
        <v>4</v>
      </c>
      <c r="D18" s="6" t="s">
        <v>12</v>
      </c>
      <c r="E18" s="6" t="s">
        <v>12</v>
      </c>
      <c r="F18" s="30" t="s">
        <v>12</v>
      </c>
      <c r="G18" s="6">
        <v>4497</v>
      </c>
      <c r="H18" s="30" t="s">
        <v>12</v>
      </c>
      <c r="I18" s="6">
        <v>7322</v>
      </c>
      <c r="J18" s="7">
        <v>0.62819657549477426</v>
      </c>
      <c r="K18" s="6">
        <v>6300</v>
      </c>
      <c r="L18" s="8">
        <v>-0.13957934990439771</v>
      </c>
      <c r="M18" s="9">
        <v>6449</v>
      </c>
      <c r="N18" s="7">
        <v>2.3650793650793651E-2</v>
      </c>
      <c r="O18" s="9">
        <v>6294</v>
      </c>
      <c r="P18" s="8">
        <v>-2.4034734067297257E-2</v>
      </c>
      <c r="Q18" s="9">
        <v>7423</v>
      </c>
      <c r="R18" s="7">
        <v>0.17937718462027327</v>
      </c>
      <c r="S18" s="9">
        <v>8623</v>
      </c>
      <c r="T18" s="7">
        <v>0.16165970631820017</v>
      </c>
      <c r="U18" s="9">
        <v>9150</v>
      </c>
      <c r="V18" s="7">
        <f t="shared" si="0"/>
        <v>6.1115621013568364E-2</v>
      </c>
      <c r="W18" s="9">
        <v>8998</v>
      </c>
      <c r="X18" s="8">
        <f t="shared" si="6"/>
        <v>-1.6612021857923497E-2</v>
      </c>
      <c r="Y18" s="9">
        <v>9195</v>
      </c>
      <c r="Z18" s="7">
        <f t="shared" si="3"/>
        <v>2.1893754167592799E-2</v>
      </c>
      <c r="AA18" s="9">
        <v>8381</v>
      </c>
      <c r="AB18" s="8">
        <f t="shared" si="1"/>
        <v>-8.8526373028820007E-2</v>
      </c>
      <c r="AC18" s="9">
        <v>8495</v>
      </c>
      <c r="AD18" s="7">
        <f t="shared" si="2"/>
        <v>1.3602195442071353E-2</v>
      </c>
      <c r="AE18" s="9">
        <v>6777</v>
      </c>
      <c r="AF18" s="8">
        <f t="shared" si="4"/>
        <v>-0.20223660977045321</v>
      </c>
      <c r="AG18" s="9">
        <v>5969.5300000000007</v>
      </c>
      <c r="AH18" s="8">
        <f t="shared" si="7"/>
        <v>-0.11914859082189749</v>
      </c>
      <c r="AI18" s="9"/>
      <c r="AJ18" s="8">
        <f t="shared" si="5"/>
        <v>-1</v>
      </c>
      <c r="AK18" s="9">
        <v>0</v>
      </c>
      <c r="AL18" s="12"/>
      <c r="AM18" s="9">
        <v>2173</v>
      </c>
      <c r="AN18" s="12"/>
      <c r="AO18" s="9">
        <v>601</v>
      </c>
      <c r="AP18" s="12"/>
      <c r="AQ18" s="9">
        <v>1282.0999999999999</v>
      </c>
      <c r="AR18" s="12"/>
    </row>
    <row r="19" spans="1:44">
      <c r="B19" s="48" t="s">
        <v>9</v>
      </c>
      <c r="C19" s="49"/>
      <c r="D19" s="20" t="s">
        <v>12</v>
      </c>
      <c r="E19" s="20" t="s">
        <v>12</v>
      </c>
      <c r="F19" s="33" t="s">
        <v>12</v>
      </c>
      <c r="G19" s="20">
        <v>20111</v>
      </c>
      <c r="H19" s="33" t="s">
        <v>12</v>
      </c>
      <c r="I19" s="20">
        <v>23304</v>
      </c>
      <c r="J19" s="18">
        <v>0.15876883297697778</v>
      </c>
      <c r="K19" s="20">
        <v>27597</v>
      </c>
      <c r="L19" s="18">
        <v>0.18421730175077239</v>
      </c>
      <c r="M19" s="20">
        <v>21802</v>
      </c>
      <c r="N19" s="19">
        <v>-0.20998659274558829</v>
      </c>
      <c r="O19" s="20">
        <v>22523</v>
      </c>
      <c r="P19" s="18">
        <v>3.3070360517383726E-2</v>
      </c>
      <c r="Q19" s="20">
        <v>24733</v>
      </c>
      <c r="R19" s="18">
        <v>9.8121919815299913E-2</v>
      </c>
      <c r="S19" s="20">
        <v>28224</v>
      </c>
      <c r="T19" s="18">
        <v>0.14114745481745036</v>
      </c>
      <c r="U19" s="20">
        <f>SUM(U15:U18)</f>
        <v>31254</v>
      </c>
      <c r="V19" s="18">
        <f t="shared" si="0"/>
        <v>0.10735544217687075</v>
      </c>
      <c r="W19" s="33">
        <f>SUM(W15:W18)</f>
        <v>26737</v>
      </c>
      <c r="X19" s="26">
        <f t="shared" si="6"/>
        <v>-0.14452550073590581</v>
      </c>
      <c r="Y19" s="44">
        <f>SUM(Y15:Y18)</f>
        <v>27339</v>
      </c>
      <c r="Z19" s="18">
        <f t="shared" si="3"/>
        <v>2.2515615065265362E-2</v>
      </c>
      <c r="AA19" s="44">
        <f>SUM(AA15:AA18)</f>
        <v>25789</v>
      </c>
      <c r="AB19" s="25">
        <f t="shared" si="1"/>
        <v>-5.6695563114963973E-2</v>
      </c>
      <c r="AC19" s="44">
        <f>SUM(AC15:AC18)</f>
        <v>26145</v>
      </c>
      <c r="AD19" s="24">
        <f t="shared" si="2"/>
        <v>1.3804335181666603E-2</v>
      </c>
      <c r="AE19" s="44">
        <f>SUM(AE15:AE18)</f>
        <v>25325</v>
      </c>
      <c r="AF19" s="26">
        <f t="shared" si="4"/>
        <v>-3.1363549435838592E-2</v>
      </c>
      <c r="AG19" s="44">
        <f>SUM(AG15:AG18)</f>
        <v>23954.30031128</v>
      </c>
      <c r="AH19" s="26">
        <f t="shared" si="7"/>
        <v>-5.4124370729318867E-2</v>
      </c>
      <c r="AI19" s="44">
        <f>SUM(AI15:AI18)</f>
        <v>8317.09</v>
      </c>
      <c r="AJ19" s="26">
        <f t="shared" si="5"/>
        <v>-0.65279344869515932</v>
      </c>
      <c r="AK19" s="44">
        <f>SUM(AK15:AK18)</f>
        <v>0</v>
      </c>
      <c r="AL19" s="45">
        <f t="shared" si="8"/>
        <v>-1</v>
      </c>
      <c r="AM19" s="44">
        <f>SUM(AM15:AM18)</f>
        <v>3174</v>
      </c>
      <c r="AN19" s="45" t="e">
        <f t="shared" ref="AN19:AN24" si="15">(AM19-AK19)/AK19</f>
        <v>#DIV/0!</v>
      </c>
      <c r="AO19" s="44">
        <f>SUM(AO15:AO18)</f>
        <v>3202</v>
      </c>
      <c r="AP19" s="45">
        <f t="shared" ref="AP19:AP24" si="16">(AO19-AM19)/AM19</f>
        <v>8.8216761184625077E-3</v>
      </c>
      <c r="AQ19" s="44">
        <f>SUM(AQ15:AQ18)</f>
        <v>8502.1</v>
      </c>
      <c r="AR19" s="45">
        <f t="shared" ref="AR19:AR24" si="17">(AQ19-AO19)/AO19</f>
        <v>1.6552467207995005</v>
      </c>
    </row>
    <row r="20" spans="1:44">
      <c r="B20" s="50" t="s">
        <v>13</v>
      </c>
      <c r="C20" s="5">
        <v>1</v>
      </c>
      <c r="D20" s="6">
        <v>1563</v>
      </c>
      <c r="E20" s="6">
        <v>2261</v>
      </c>
      <c r="F20" s="7">
        <v>0.44657709532949458</v>
      </c>
      <c r="G20" s="6">
        <v>4744</v>
      </c>
      <c r="H20" s="7">
        <v>1.0981866430782838</v>
      </c>
      <c r="I20" s="6">
        <v>2792</v>
      </c>
      <c r="J20" s="8">
        <v>-0.41146711635750421</v>
      </c>
      <c r="K20" s="6">
        <v>4502</v>
      </c>
      <c r="L20" s="7">
        <v>0.61246418338108888</v>
      </c>
      <c r="M20" s="6">
        <v>1317</v>
      </c>
      <c r="N20" s="8">
        <v>-0.7074633496223901</v>
      </c>
      <c r="O20" s="6">
        <v>1508</v>
      </c>
      <c r="P20" s="7">
        <v>0.14502657555049356</v>
      </c>
      <c r="Q20" s="6">
        <v>1752</v>
      </c>
      <c r="R20" s="7">
        <v>0.16180371352785147</v>
      </c>
      <c r="S20" s="9">
        <v>2095</v>
      </c>
      <c r="T20" s="7">
        <v>0.19577625570776255</v>
      </c>
      <c r="U20" s="9">
        <v>2275</v>
      </c>
      <c r="V20" s="7">
        <f t="shared" si="0"/>
        <v>8.5918854415274457E-2</v>
      </c>
      <c r="W20" s="9">
        <v>2765</v>
      </c>
      <c r="X20" s="7">
        <f t="shared" si="6"/>
        <v>0.2153846153846154</v>
      </c>
      <c r="Y20" s="34">
        <v>2473.1320103799999</v>
      </c>
      <c r="Z20" s="8">
        <f t="shared" si="3"/>
        <v>-0.10555804326220619</v>
      </c>
      <c r="AA20" s="32">
        <v>2702</v>
      </c>
      <c r="AB20" s="7">
        <f t="shared" si="1"/>
        <v>9.254176026973758E-2</v>
      </c>
      <c r="AC20" s="32">
        <v>2154</v>
      </c>
      <c r="AD20" s="8">
        <f t="shared" si="2"/>
        <v>-0.20281273131014063</v>
      </c>
      <c r="AE20" s="32">
        <v>2223</v>
      </c>
      <c r="AF20" s="7">
        <f t="shared" si="4"/>
        <v>3.2033426183844013E-2</v>
      </c>
      <c r="AG20" s="11">
        <v>3214.3181119999999</v>
      </c>
      <c r="AH20" s="7">
        <f t="shared" si="7"/>
        <v>0.44593707242465136</v>
      </c>
      <c r="AI20" s="11">
        <v>2583.2800000000002</v>
      </c>
      <c r="AJ20" s="8">
        <f t="shared" si="5"/>
        <v>-0.19632098940181056</v>
      </c>
      <c r="AK20" s="11">
        <v>14</v>
      </c>
      <c r="AL20" s="8"/>
      <c r="AM20" s="11">
        <v>0</v>
      </c>
      <c r="AN20" s="8"/>
      <c r="AO20" s="11">
        <v>6876</v>
      </c>
      <c r="AP20" s="8"/>
      <c r="AQ20" s="11">
        <v>4702</v>
      </c>
      <c r="AR20" s="8"/>
    </row>
    <row r="21" spans="1:44">
      <c r="B21" s="55"/>
      <c r="C21" s="5">
        <v>2</v>
      </c>
      <c r="D21" s="6">
        <v>2093</v>
      </c>
      <c r="E21" s="6">
        <v>1835</v>
      </c>
      <c r="F21" s="8">
        <v>-0.12326803631151458</v>
      </c>
      <c r="G21" s="6">
        <v>1704</v>
      </c>
      <c r="H21" s="8">
        <v>-7.1389645776566757E-2</v>
      </c>
      <c r="I21" s="6">
        <v>2493</v>
      </c>
      <c r="J21" s="7">
        <v>0.4630281690140845</v>
      </c>
      <c r="K21" s="6">
        <v>1675</v>
      </c>
      <c r="L21" s="8">
        <v>-0.32811873245086243</v>
      </c>
      <c r="M21" s="9">
        <v>1952</v>
      </c>
      <c r="N21" s="7">
        <v>0.16537313432835821</v>
      </c>
      <c r="O21" s="9">
        <v>1720</v>
      </c>
      <c r="P21" s="8">
        <v>-0.11885245901639344</v>
      </c>
      <c r="Q21" s="9">
        <v>3325</v>
      </c>
      <c r="R21" s="7">
        <v>0.93313953488372092</v>
      </c>
      <c r="S21" s="9">
        <v>3822</v>
      </c>
      <c r="T21" s="7">
        <v>0.14947368421052631</v>
      </c>
      <c r="U21" s="9">
        <v>3391</v>
      </c>
      <c r="V21" s="8">
        <f t="shared" si="0"/>
        <v>-0.11276818419675562</v>
      </c>
      <c r="W21" s="43">
        <v>1967</v>
      </c>
      <c r="X21" s="8">
        <f t="shared" si="6"/>
        <v>-0.41993512238277791</v>
      </c>
      <c r="Y21" s="34">
        <v>2858.5211996899998</v>
      </c>
      <c r="Z21" s="7">
        <f t="shared" si="3"/>
        <v>0.45323904407219107</v>
      </c>
      <c r="AA21" s="32">
        <v>3373</v>
      </c>
      <c r="AB21" s="7">
        <f t="shared" si="1"/>
        <v>0.17998075381277365</v>
      </c>
      <c r="AC21" s="32">
        <v>3357</v>
      </c>
      <c r="AD21" s="8">
        <f t="shared" si="2"/>
        <v>-4.7435517343611027E-3</v>
      </c>
      <c r="AE21" s="32">
        <v>3682</v>
      </c>
      <c r="AF21" s="7">
        <f t="shared" si="4"/>
        <v>9.6812630324694671E-2</v>
      </c>
      <c r="AG21" s="32">
        <v>3816</v>
      </c>
      <c r="AH21" s="7">
        <f t="shared" si="7"/>
        <v>3.6393264530146657E-2</v>
      </c>
      <c r="AI21" s="32">
        <v>3881</v>
      </c>
      <c r="AJ21" s="35">
        <f t="shared" si="5"/>
        <v>1.7033542976939202E-2</v>
      </c>
      <c r="AK21" s="32">
        <v>0</v>
      </c>
      <c r="AL21" s="12">
        <f t="shared" si="5"/>
        <v>-1</v>
      </c>
      <c r="AM21" s="32">
        <v>0</v>
      </c>
      <c r="AN21" s="12" t="e">
        <f t="shared" si="15"/>
        <v>#DIV/0!</v>
      </c>
      <c r="AO21" s="9">
        <v>3715</v>
      </c>
      <c r="AP21" s="12" t="e">
        <f t="shared" si="16"/>
        <v>#DIV/0!</v>
      </c>
      <c r="AQ21" s="9">
        <v>6846</v>
      </c>
      <c r="AR21" s="12">
        <f t="shared" si="17"/>
        <v>0.84279946164199193</v>
      </c>
    </row>
    <row r="22" spans="1:44">
      <c r="B22" s="55"/>
      <c r="C22" s="5">
        <v>3</v>
      </c>
      <c r="D22" s="6">
        <v>2596</v>
      </c>
      <c r="E22" s="6">
        <v>3766</v>
      </c>
      <c r="F22" s="7">
        <v>0.45069337442218799</v>
      </c>
      <c r="G22" s="6">
        <v>6789</v>
      </c>
      <c r="H22" s="7">
        <v>0.8027084439723845</v>
      </c>
      <c r="I22" s="6">
        <v>3566</v>
      </c>
      <c r="J22" s="8">
        <v>-0.4747385476506113</v>
      </c>
      <c r="K22" s="6">
        <v>2862</v>
      </c>
      <c r="L22" s="8">
        <v>-0.19742007851934942</v>
      </c>
      <c r="M22" s="9">
        <v>2916</v>
      </c>
      <c r="N22" s="7">
        <v>1.8867924528301886E-2</v>
      </c>
      <c r="O22" s="9">
        <v>1789</v>
      </c>
      <c r="P22" s="8">
        <v>-0.38648834019204392</v>
      </c>
      <c r="Q22" s="9">
        <v>3771</v>
      </c>
      <c r="R22" s="7">
        <v>1.1078814980435998</v>
      </c>
      <c r="S22" s="9">
        <v>4406</v>
      </c>
      <c r="T22" s="7">
        <v>0.16839034738796074</v>
      </c>
      <c r="U22" s="9">
        <v>5543</v>
      </c>
      <c r="V22" s="7">
        <f t="shared" si="0"/>
        <v>0.25805719473445304</v>
      </c>
      <c r="W22" s="9">
        <v>6377</v>
      </c>
      <c r="X22" s="7">
        <f t="shared" si="6"/>
        <v>0.15046003968969873</v>
      </c>
      <c r="Y22" s="34">
        <v>6789.9523856300002</v>
      </c>
      <c r="Z22" s="7">
        <f t="shared" si="3"/>
        <v>6.4756529030892296E-2</v>
      </c>
      <c r="AA22" s="32">
        <v>6968</v>
      </c>
      <c r="AB22" s="7">
        <f t="shared" si="1"/>
        <v>2.6222218398292904E-2</v>
      </c>
      <c r="AC22" s="32">
        <v>7981</v>
      </c>
      <c r="AD22" s="7">
        <f t="shared" si="2"/>
        <v>0.14537887485648679</v>
      </c>
      <c r="AE22" s="32">
        <v>8540</v>
      </c>
      <c r="AF22" s="7">
        <f t="shared" si="4"/>
        <v>7.00413482019797E-2</v>
      </c>
      <c r="AG22" s="32">
        <v>8966</v>
      </c>
      <c r="AH22" s="7">
        <f t="shared" si="7"/>
        <v>4.9882903981264638E-2</v>
      </c>
      <c r="AI22" s="32">
        <v>0</v>
      </c>
      <c r="AJ22" s="8">
        <f t="shared" si="5"/>
        <v>-1</v>
      </c>
      <c r="AK22" s="32">
        <v>0</v>
      </c>
      <c r="AL22" s="12" t="e">
        <f t="shared" si="5"/>
        <v>#DIV/0!</v>
      </c>
      <c r="AM22" s="32">
        <v>936</v>
      </c>
      <c r="AN22" s="12" t="e">
        <f t="shared" si="15"/>
        <v>#DIV/0!</v>
      </c>
      <c r="AO22" s="11">
        <v>3816</v>
      </c>
      <c r="AP22" s="12">
        <f t="shared" si="16"/>
        <v>3.0769230769230771</v>
      </c>
      <c r="AQ22" s="11">
        <v>7324</v>
      </c>
      <c r="AR22" s="12">
        <f t="shared" si="17"/>
        <v>0.91928721174004191</v>
      </c>
    </row>
    <row r="23" spans="1:44">
      <c r="B23" s="56"/>
      <c r="C23" s="5">
        <v>4</v>
      </c>
      <c r="D23" s="6">
        <v>3099</v>
      </c>
      <c r="E23" s="6">
        <v>3384</v>
      </c>
      <c r="F23" s="7">
        <v>9.1965150048402708E-2</v>
      </c>
      <c r="G23" s="6">
        <v>3704</v>
      </c>
      <c r="H23" s="7">
        <v>9.4562647754137114E-2</v>
      </c>
      <c r="I23" s="6">
        <v>4352</v>
      </c>
      <c r="J23" s="7">
        <v>0.17494600431965443</v>
      </c>
      <c r="K23" s="6">
        <v>1007</v>
      </c>
      <c r="L23" s="8">
        <v>-0.76861213235294112</v>
      </c>
      <c r="M23" s="9">
        <v>2133</v>
      </c>
      <c r="N23" s="7">
        <v>1.1181727904667329</v>
      </c>
      <c r="O23" s="9">
        <v>857</v>
      </c>
      <c r="P23" s="8">
        <v>-0.59821847163619313</v>
      </c>
      <c r="Q23" s="9">
        <v>2319</v>
      </c>
      <c r="R23" s="7">
        <v>1.705950991831972</v>
      </c>
      <c r="S23" s="9">
        <v>2388</v>
      </c>
      <c r="T23" s="7">
        <v>2.9754204398447608E-2</v>
      </c>
      <c r="U23" s="9">
        <v>3315</v>
      </c>
      <c r="V23" s="7">
        <f t="shared" si="0"/>
        <v>0.38819095477386933</v>
      </c>
      <c r="W23" s="9">
        <v>2507</v>
      </c>
      <c r="X23" s="8">
        <f t="shared" si="6"/>
        <v>-0.24374057315233785</v>
      </c>
      <c r="Y23" s="34">
        <v>3092.2509618700001</v>
      </c>
      <c r="Z23" s="7">
        <f t="shared" si="3"/>
        <v>0.23344673389309936</v>
      </c>
      <c r="AA23" s="32">
        <v>2643</v>
      </c>
      <c r="AB23" s="8">
        <f t="shared" si="1"/>
        <v>-0.14528282710867724</v>
      </c>
      <c r="AC23" s="32">
        <v>5377</v>
      </c>
      <c r="AD23" s="7">
        <f t="shared" si="2"/>
        <v>1.0344305713204691</v>
      </c>
      <c r="AE23" s="32">
        <v>4711</v>
      </c>
      <c r="AF23" s="8">
        <f t="shared" si="4"/>
        <v>-0.12386088897154547</v>
      </c>
      <c r="AG23" s="32">
        <v>4295.41</v>
      </c>
      <c r="AH23" s="8">
        <f t="shared" si="7"/>
        <v>-8.8216939078751888E-2</v>
      </c>
      <c r="AI23" s="32">
        <v>24</v>
      </c>
      <c r="AJ23" s="8">
        <f t="shared" si="5"/>
        <v>-0.99441264046971067</v>
      </c>
      <c r="AK23" s="32">
        <v>0</v>
      </c>
      <c r="AL23" s="12">
        <f t="shared" si="5"/>
        <v>-1</v>
      </c>
      <c r="AM23" s="32">
        <v>3487</v>
      </c>
      <c r="AN23" s="12" t="e">
        <f t="shared" si="15"/>
        <v>#DIV/0!</v>
      </c>
      <c r="AO23" s="9">
        <v>4226</v>
      </c>
      <c r="AP23" s="12">
        <f t="shared" si="16"/>
        <v>0.211930025810152</v>
      </c>
      <c r="AQ23" s="9">
        <v>5055.8500000000004</v>
      </c>
      <c r="AR23" s="12">
        <f t="shared" si="17"/>
        <v>0.19636772361571234</v>
      </c>
    </row>
    <row r="24" spans="1:44">
      <c r="B24" s="48" t="s">
        <v>9</v>
      </c>
      <c r="C24" s="49"/>
      <c r="D24" s="20">
        <v>9351</v>
      </c>
      <c r="E24" s="20">
        <v>11246</v>
      </c>
      <c r="F24" s="18">
        <v>0.20265212276761843</v>
      </c>
      <c r="G24" s="20">
        <v>16941</v>
      </c>
      <c r="H24" s="18">
        <v>0.50640227636492974</v>
      </c>
      <c r="I24" s="20">
        <v>13203</v>
      </c>
      <c r="J24" s="19">
        <v>-0.22064813175137241</v>
      </c>
      <c r="K24" s="20">
        <v>10046</v>
      </c>
      <c r="L24" s="19">
        <v>-0.23911232295690374</v>
      </c>
      <c r="M24" s="20">
        <v>8318</v>
      </c>
      <c r="N24" s="19">
        <v>-0.17200875970535537</v>
      </c>
      <c r="O24" s="20">
        <v>5874</v>
      </c>
      <c r="P24" s="19">
        <v>-0.29382062995912478</v>
      </c>
      <c r="Q24" s="20">
        <v>11167</v>
      </c>
      <c r="R24" s="18">
        <v>0.90108954715696288</v>
      </c>
      <c r="S24" s="20">
        <v>12711</v>
      </c>
      <c r="T24" s="18">
        <v>0.13826452941703232</v>
      </c>
      <c r="U24" s="20">
        <f>SUM(U20:U23)</f>
        <v>14524</v>
      </c>
      <c r="V24" s="18">
        <f t="shared" si="0"/>
        <v>0.14263236566753207</v>
      </c>
      <c r="W24" s="33">
        <f>SUM(W20:W23)</f>
        <v>13616</v>
      </c>
      <c r="X24" s="26">
        <f t="shared" si="6"/>
        <v>-6.2517212889011298E-2</v>
      </c>
      <c r="Y24" s="44">
        <f>SUM(Y20:Y23)</f>
        <v>15213.856557569999</v>
      </c>
      <c r="Z24" s="24">
        <f t="shared" si="3"/>
        <v>0.11735139230096941</v>
      </c>
      <c r="AA24" s="44">
        <f>SUM(AA20:AA23)</f>
        <v>15686</v>
      </c>
      <c r="AB24" s="29">
        <f t="shared" si="1"/>
        <v>3.1033777704120316E-2</v>
      </c>
      <c r="AC24" s="44">
        <f>SUM(AC20:AC23)</f>
        <v>18869</v>
      </c>
      <c r="AD24" s="24">
        <f t="shared" si="2"/>
        <v>0.20291980109651919</v>
      </c>
      <c r="AE24" s="44">
        <f>SUM(AE20:AE23)</f>
        <v>19156</v>
      </c>
      <c r="AF24" s="24">
        <f t="shared" si="4"/>
        <v>1.5210133022417723E-2</v>
      </c>
      <c r="AG24" s="44">
        <f>SUM(AG20:AG23)</f>
        <v>20291.728112000001</v>
      </c>
      <c r="AH24" s="24">
        <f t="shared" si="7"/>
        <v>5.9288375026101521E-2</v>
      </c>
      <c r="AI24" s="44">
        <f>SUM(AI20:AI23)</f>
        <v>6488.2800000000007</v>
      </c>
      <c r="AJ24" s="26">
        <f t="shared" ref="AJ24:AJ29" si="18">(AI24-AG24)/AG24</f>
        <v>-0.68025000314472972</v>
      </c>
      <c r="AK24" s="44">
        <f>SUM(AK20:AK23)</f>
        <v>14</v>
      </c>
      <c r="AL24" s="45">
        <f t="shared" si="8"/>
        <v>-0.99784226328086956</v>
      </c>
      <c r="AM24" s="44">
        <f>SUM(AM20:AM23)</f>
        <v>4423</v>
      </c>
      <c r="AN24" s="45">
        <f t="shared" si="15"/>
        <v>314.92857142857144</v>
      </c>
      <c r="AO24" s="44">
        <f>SUM(AO20:AO23)</f>
        <v>18633</v>
      </c>
      <c r="AP24" s="45">
        <f t="shared" si="16"/>
        <v>3.2127515261134976</v>
      </c>
      <c r="AQ24" s="44">
        <f>SUM(AQ20:AQ23)</f>
        <v>23927.85</v>
      </c>
      <c r="AR24" s="45">
        <f t="shared" si="17"/>
        <v>0.28416519079053287</v>
      </c>
    </row>
    <row r="25" spans="1:44">
      <c r="A25" s="47"/>
      <c r="B25" s="50" t="s">
        <v>14</v>
      </c>
      <c r="C25" s="5">
        <v>1</v>
      </c>
      <c r="D25" s="6">
        <v>6805</v>
      </c>
      <c r="E25" s="6">
        <v>8082</v>
      </c>
      <c r="F25" s="7">
        <v>0.18765613519470978</v>
      </c>
      <c r="G25" s="6">
        <v>14704</v>
      </c>
      <c r="H25" s="7">
        <v>0.81935164563226925</v>
      </c>
      <c r="I25" s="6">
        <v>9004</v>
      </c>
      <c r="J25" s="8">
        <v>-0.38764961915125135</v>
      </c>
      <c r="K25" s="6">
        <v>18786</v>
      </c>
      <c r="L25" s="7">
        <v>1.0864060417592181</v>
      </c>
      <c r="M25" s="6">
        <v>9915</v>
      </c>
      <c r="N25" s="8">
        <v>-0.47221335036729478</v>
      </c>
      <c r="O25" s="6">
        <v>14599</v>
      </c>
      <c r="P25" s="7">
        <v>0.47241553202218861</v>
      </c>
      <c r="Q25" s="6">
        <v>14310</v>
      </c>
      <c r="R25" s="7">
        <v>-1.9795876429892459E-2</v>
      </c>
      <c r="S25" s="9">
        <v>13237</v>
      </c>
      <c r="T25" s="8">
        <v>-7.498252969951083E-2</v>
      </c>
      <c r="U25" s="9">
        <v>15103</v>
      </c>
      <c r="V25" s="7">
        <v>0.14096849739366926</v>
      </c>
      <c r="W25" s="10">
        <v>16078</v>
      </c>
      <c r="X25" s="15">
        <v>6.4556710587300531E-2</v>
      </c>
      <c r="Y25" s="38">
        <f>SUM(Y5,Y10,Y15,Y20)</f>
        <v>16609.132010379999</v>
      </c>
      <c r="Z25" s="39">
        <f>(Y25-W25)/W25</f>
        <v>3.3034706454782868E-2</v>
      </c>
      <c r="AA25" s="38">
        <f>SUM(AA5,AA10,AA15,AA20)</f>
        <v>15708</v>
      </c>
      <c r="AB25" s="8">
        <f t="shared" si="1"/>
        <v>-5.425521392790604E-2</v>
      </c>
      <c r="AC25" s="38">
        <f>SUM(AC5,AC10,AC15,AC20)</f>
        <v>15683</v>
      </c>
      <c r="AD25" s="8">
        <f t="shared" si="2"/>
        <v>-1.5915457091927681E-3</v>
      </c>
      <c r="AE25" s="38">
        <f>SUM(AE5,AE10,AE15,AE20)</f>
        <v>17112</v>
      </c>
      <c r="AF25" s="7">
        <f t="shared" si="4"/>
        <v>9.1117770834661729E-2</v>
      </c>
      <c r="AG25" s="16">
        <f>SUM(AG5,AG10,AG15,AG20)</f>
        <v>18031.008294480001</v>
      </c>
      <c r="AH25" s="7">
        <f t="shared" si="7"/>
        <v>5.3705487054698547E-2</v>
      </c>
      <c r="AI25" s="16">
        <f>SUM(AI5,AI10,AI15,AI20)</f>
        <v>18882.149999999998</v>
      </c>
      <c r="AJ25" s="8">
        <f t="shared" si="18"/>
        <v>4.7204332204792129E-2</v>
      </c>
      <c r="AK25" s="16">
        <f>SUM(AK5,AK10,AK15,AK20)</f>
        <v>14</v>
      </c>
      <c r="AL25" s="8"/>
      <c r="AM25" s="16">
        <f>SUM(AM5,AM10,AM15,AM20)</f>
        <v>0</v>
      </c>
      <c r="AN25" s="8"/>
      <c r="AO25" s="16">
        <f>SUM(AO5,AO10,AO15,AO20)</f>
        <v>16666</v>
      </c>
      <c r="AP25" s="8"/>
      <c r="AQ25" s="16">
        <f>SUM(AQ5,AQ10,AQ15,AQ20)</f>
        <v>15928</v>
      </c>
      <c r="AR25" s="8"/>
    </row>
    <row r="26" spans="1:44">
      <c r="B26" s="51"/>
      <c r="C26" s="5">
        <v>2</v>
      </c>
      <c r="D26" s="6">
        <v>8112</v>
      </c>
      <c r="E26" s="6">
        <v>10312</v>
      </c>
      <c r="F26" s="7">
        <v>0.27120315581854043</v>
      </c>
      <c r="G26" s="6">
        <v>22731</v>
      </c>
      <c r="H26" s="7">
        <v>1.2043250581846392</v>
      </c>
      <c r="I26" s="6">
        <v>16260</v>
      </c>
      <c r="J26" s="8">
        <v>-0.28467731292068099</v>
      </c>
      <c r="K26" s="6">
        <v>14931</v>
      </c>
      <c r="L26" s="7">
        <v>-8.1734317343173435E-2</v>
      </c>
      <c r="M26" s="6">
        <v>16099</v>
      </c>
      <c r="N26" s="8">
        <v>7.8226508606255435E-2</v>
      </c>
      <c r="O26" s="6">
        <v>17064</v>
      </c>
      <c r="P26" s="7">
        <v>5.9941611280203741E-2</v>
      </c>
      <c r="Q26" s="6">
        <v>24276</v>
      </c>
      <c r="R26" s="7">
        <v>0.42264416315049225</v>
      </c>
      <c r="S26" s="9">
        <v>28586</v>
      </c>
      <c r="T26" s="7">
        <v>0.17754160487724502</v>
      </c>
      <c r="U26" s="9">
        <v>30078</v>
      </c>
      <c r="V26" s="7">
        <v>5.2193381375498497E-2</v>
      </c>
      <c r="W26" s="10">
        <v>23993</v>
      </c>
      <c r="X26" s="14">
        <v>-0.2023073342642463</v>
      </c>
      <c r="Y26" s="38">
        <f>SUM(Y6,Y11,Y16,Y21)</f>
        <v>25120.52119969</v>
      </c>
      <c r="Z26" s="39">
        <f t="shared" ref="Z26:Z29" si="19">(Y26-W26)/W26</f>
        <v>4.6993756499395647E-2</v>
      </c>
      <c r="AA26" s="38">
        <f>SUM(AA6,AA11,AA16,AA21)</f>
        <v>23616</v>
      </c>
      <c r="AB26" s="8">
        <f t="shared" si="1"/>
        <v>-5.9892117194947622E-2</v>
      </c>
      <c r="AC26" s="38">
        <f>SUM(AC6,AC11,AC16,AC21)</f>
        <v>24850</v>
      </c>
      <c r="AD26" s="7">
        <f t="shared" si="2"/>
        <v>5.2252710027100274E-2</v>
      </c>
      <c r="AE26" s="38">
        <f>SUM(AE6,AE11,AE16,AE21)</f>
        <v>25742</v>
      </c>
      <c r="AF26" s="7">
        <f t="shared" si="4"/>
        <v>3.5895372233400405E-2</v>
      </c>
      <c r="AG26" s="16">
        <f>SUM(AG6,AG11,AG16,AG21)</f>
        <v>26703.02506494</v>
      </c>
      <c r="AH26" s="7">
        <f t="shared" si="7"/>
        <v>3.7332960334861331E-2</v>
      </c>
      <c r="AI26" s="16">
        <f>SUM(AI6,AI11,AI16,AI21)</f>
        <v>10936.57</v>
      </c>
      <c r="AJ26" s="8">
        <f t="shared" si="18"/>
        <v>-0.59043703949634996</v>
      </c>
      <c r="AK26" s="16">
        <f>SUM(AK6,AK11,AK16,AK21)</f>
        <v>0</v>
      </c>
      <c r="AL26" s="8"/>
      <c r="AM26" s="16">
        <f>SUM(AM6,AM11,AM16,AM21)</f>
        <v>0</v>
      </c>
      <c r="AN26" s="8"/>
      <c r="AO26" s="16">
        <f>SUM(AO6,AO11,AO16,AO21)</f>
        <v>9395</v>
      </c>
      <c r="AP26" s="8"/>
      <c r="AQ26" s="16">
        <f>SUM(AQ6,AQ11,AQ16,AQ21)</f>
        <v>20793</v>
      </c>
      <c r="AR26" s="8"/>
    </row>
    <row r="27" spans="1:44">
      <c r="B27" s="51"/>
      <c r="C27" s="5">
        <v>3</v>
      </c>
      <c r="D27" s="6">
        <v>7523</v>
      </c>
      <c r="E27" s="6">
        <v>11088</v>
      </c>
      <c r="F27" s="7">
        <v>0.47388010102352784</v>
      </c>
      <c r="G27" s="6">
        <v>17550</v>
      </c>
      <c r="H27" s="7">
        <v>0.58279220779220775</v>
      </c>
      <c r="I27" s="6">
        <v>16309</v>
      </c>
      <c r="J27" s="7">
        <v>-7.0712250712250707E-2</v>
      </c>
      <c r="K27" s="6">
        <v>15203</v>
      </c>
      <c r="L27" s="7">
        <v>-6.7815316696302655E-2</v>
      </c>
      <c r="M27" s="6">
        <v>11736</v>
      </c>
      <c r="N27" s="8">
        <v>-0.22804709596790107</v>
      </c>
      <c r="O27" s="6">
        <v>7365</v>
      </c>
      <c r="P27" s="8">
        <v>-0.37244376278118607</v>
      </c>
      <c r="Q27" s="6">
        <v>12403</v>
      </c>
      <c r="R27" s="7">
        <v>0.68404616429056353</v>
      </c>
      <c r="S27" s="9">
        <v>17043</v>
      </c>
      <c r="T27" s="7">
        <v>0.37410303958719665</v>
      </c>
      <c r="U27" s="9">
        <v>20938</v>
      </c>
      <c r="V27" s="7">
        <v>0.22853957636566333</v>
      </c>
      <c r="W27" s="10">
        <v>18550</v>
      </c>
      <c r="X27" s="14">
        <v>-0.11405100773712866</v>
      </c>
      <c r="Y27" s="38">
        <f>SUM(Y7,Y12,Y17,Y22)</f>
        <v>21984.95238563</v>
      </c>
      <c r="Z27" s="39">
        <f t="shared" si="19"/>
        <v>0.18517263534393533</v>
      </c>
      <c r="AA27" s="38">
        <f>SUM(AA7,AA12,AA17,AA22)</f>
        <v>20791</v>
      </c>
      <c r="AB27" s="8">
        <f t="shared" si="1"/>
        <v>-5.4307708503858389E-2</v>
      </c>
      <c r="AC27" s="38">
        <f>SUM(AC7,AC12,AC17,AC22)</f>
        <v>22961</v>
      </c>
      <c r="AD27" s="7">
        <f t="shared" si="2"/>
        <v>0.10437208407484007</v>
      </c>
      <c r="AE27" s="38">
        <f>SUM(AE7,AE12,AE17,AE22)</f>
        <v>26044</v>
      </c>
      <c r="AF27" s="7">
        <f t="shared" si="4"/>
        <v>0.13427115543748094</v>
      </c>
      <c r="AG27" s="16">
        <f>SUM(AG7,AG12,AG17,AG22)</f>
        <v>24741</v>
      </c>
      <c r="AH27" s="8">
        <f t="shared" si="7"/>
        <v>-5.0030717247734606E-2</v>
      </c>
      <c r="AI27" s="16">
        <f>SUM(AI7,AI12,AI17,AI22)</f>
        <v>0</v>
      </c>
      <c r="AJ27" s="8">
        <f t="shared" si="18"/>
        <v>-1</v>
      </c>
      <c r="AK27" s="16">
        <f>SUM(AK7,AK12,AK17,AK22)</f>
        <v>0</v>
      </c>
      <c r="AL27" s="8"/>
      <c r="AM27" s="16">
        <f>SUM(AM7,AM12,AM17,AM22)</f>
        <v>5313</v>
      </c>
      <c r="AN27" s="8"/>
      <c r="AO27" s="16">
        <f>SUM(AO7,AO12,AO17,AO22)</f>
        <v>12427</v>
      </c>
      <c r="AP27" s="8"/>
      <c r="AQ27" s="16">
        <f>SUM(AQ7,AQ12,AQ17,AQ22)</f>
        <v>17728</v>
      </c>
      <c r="AR27" s="8"/>
    </row>
    <row r="28" spans="1:44">
      <c r="B28" s="52"/>
      <c r="C28" s="5">
        <v>4</v>
      </c>
      <c r="D28" s="6">
        <v>9358</v>
      </c>
      <c r="E28" s="6">
        <v>11104</v>
      </c>
      <c r="F28" s="7">
        <v>0.18657832870271426</v>
      </c>
      <c r="G28" s="6">
        <v>11617</v>
      </c>
      <c r="H28" s="8">
        <v>4.6199567723342938E-2</v>
      </c>
      <c r="I28" s="6">
        <v>18162</v>
      </c>
      <c r="J28" s="7">
        <v>0.56339846776276148</v>
      </c>
      <c r="K28" s="6">
        <v>12650</v>
      </c>
      <c r="L28" s="8">
        <v>-0.30349080497742542</v>
      </c>
      <c r="M28" s="6">
        <v>15964</v>
      </c>
      <c r="N28" s="7">
        <v>0.26197628458498023</v>
      </c>
      <c r="O28" s="6">
        <v>14487</v>
      </c>
      <c r="P28" s="8">
        <v>-9.252067151089953E-2</v>
      </c>
      <c r="Q28" s="6">
        <v>19636</v>
      </c>
      <c r="R28" s="7">
        <v>0.35542210257472218</v>
      </c>
      <c r="S28" s="9">
        <v>20904</v>
      </c>
      <c r="T28" s="7">
        <v>6.4575269912405781E-2</v>
      </c>
      <c r="U28" s="9">
        <v>22366</v>
      </c>
      <c r="V28" s="7">
        <v>6.9938767699961726E-2</v>
      </c>
      <c r="W28" s="10">
        <v>22179</v>
      </c>
      <c r="X28" s="14">
        <v>-8.3609049450058121E-3</v>
      </c>
      <c r="Y28" s="38">
        <f>SUM(Y8,Y13,Y18,Y23)</f>
        <v>23371.250961869999</v>
      </c>
      <c r="Z28" s="39">
        <f t="shared" si="19"/>
        <v>5.3755848409306042E-2</v>
      </c>
      <c r="AA28" s="38">
        <f>SUM(AA8,AA13,AA18,AA23)</f>
        <v>21022</v>
      </c>
      <c r="AB28" s="8">
        <f t="shared" si="1"/>
        <v>-0.10051883682661156</v>
      </c>
      <c r="AC28" s="38">
        <f>SUM(AC8,AC13,AC18,AC23)</f>
        <v>24965</v>
      </c>
      <c r="AD28" s="7">
        <f t="shared" si="2"/>
        <v>0.18756540766815716</v>
      </c>
      <c r="AE28" s="38">
        <f>SUM(AE8,AE13,AE18,AE23)</f>
        <v>26725</v>
      </c>
      <c r="AF28" s="7">
        <f t="shared" si="4"/>
        <v>7.0498698177448429E-2</v>
      </c>
      <c r="AG28" s="16">
        <f>SUM(AG8,AG13,AG18,AG23)</f>
        <v>24496.039999999997</v>
      </c>
      <c r="AH28" s="8">
        <f t="shared" si="7"/>
        <v>-8.3403554724041262E-2</v>
      </c>
      <c r="AI28" s="16">
        <f>SUM(AI8,AI13,AI18,AI23)</f>
        <v>24</v>
      </c>
      <c r="AJ28" s="8">
        <f t="shared" si="18"/>
        <v>-0.99902024980364168</v>
      </c>
      <c r="AK28" s="16">
        <f>SUM(AK8,AK13,AK18,AK23)</f>
        <v>0</v>
      </c>
      <c r="AL28" s="12"/>
      <c r="AM28" s="16">
        <f>SUM(AM8,AM13,AM18,AM23)</f>
        <v>13324.826408000001</v>
      </c>
      <c r="AN28" s="12"/>
      <c r="AO28" s="16">
        <f>SUM(AO8,AO13,AO18,AO23)</f>
        <v>12788</v>
      </c>
      <c r="AP28" s="12"/>
      <c r="AQ28" s="16">
        <f>SUM(AQ8,AQ13,AQ18,AQ23)</f>
        <v>15145.25</v>
      </c>
      <c r="AR28" s="12"/>
    </row>
    <row r="29" spans="1:44">
      <c r="B29" s="48" t="s">
        <v>9</v>
      </c>
      <c r="C29" s="49"/>
      <c r="D29" s="17">
        <v>31798</v>
      </c>
      <c r="E29" s="17">
        <v>40586</v>
      </c>
      <c r="F29" s="18">
        <v>0.27636958299264103</v>
      </c>
      <c r="G29" s="17">
        <v>66602</v>
      </c>
      <c r="H29" s="18">
        <v>0.64100921500024644</v>
      </c>
      <c r="I29" s="17">
        <v>59735</v>
      </c>
      <c r="J29" s="19">
        <v>-0.10310501186150565</v>
      </c>
      <c r="K29" s="17">
        <v>61570</v>
      </c>
      <c r="L29" s="18">
        <v>3.0719008956223318E-2</v>
      </c>
      <c r="M29" s="17">
        <v>53714</v>
      </c>
      <c r="N29" s="19">
        <v>-0.12759460776352119</v>
      </c>
      <c r="O29" s="17">
        <v>53515</v>
      </c>
      <c r="P29" s="19">
        <v>-3.7048069404624494E-3</v>
      </c>
      <c r="Q29" s="17">
        <v>70625</v>
      </c>
      <c r="R29" s="18">
        <v>0.31972344202560032</v>
      </c>
      <c r="S29" s="20">
        <v>79770</v>
      </c>
      <c r="T29" s="18">
        <v>0.1294867256637168</v>
      </c>
      <c r="U29" s="20">
        <v>88485</v>
      </c>
      <c r="V29" s="18">
        <v>0.10925159834524258</v>
      </c>
      <c r="W29" s="40">
        <v>80800</v>
      </c>
      <c r="X29" s="22">
        <v>-8.6850878680002255E-2</v>
      </c>
      <c r="Y29" s="41">
        <f>SUM(Y25:Y28)</f>
        <v>87085.85655756999</v>
      </c>
      <c r="Z29" s="28">
        <f t="shared" si="19"/>
        <v>7.7795254425371163E-2</v>
      </c>
      <c r="AA29" s="41">
        <f>SUM(AA25:AA28)</f>
        <v>81137</v>
      </c>
      <c r="AB29" s="25">
        <f t="shared" si="1"/>
        <v>-6.8310249134856588E-2</v>
      </c>
      <c r="AC29" s="41">
        <f>SUM(AC25:AC28)</f>
        <v>88459</v>
      </c>
      <c r="AD29" s="24">
        <f t="shared" si="2"/>
        <v>9.0242429471141403E-2</v>
      </c>
      <c r="AE29" s="41">
        <f>SUM(AE25:AE28)</f>
        <v>95623</v>
      </c>
      <c r="AF29" s="24">
        <f t="shared" si="4"/>
        <v>8.0986671791451401E-2</v>
      </c>
      <c r="AG29" s="41">
        <f>SUM(AG25:AG28)</f>
        <v>93971.073359419999</v>
      </c>
      <c r="AH29" s="26">
        <f t="shared" si="7"/>
        <v>-1.7275411151919527E-2</v>
      </c>
      <c r="AI29" s="41">
        <f>SUM(AI25:AI28)</f>
        <v>29842.719999999998</v>
      </c>
      <c r="AJ29" s="26">
        <f t="shared" si="18"/>
        <v>-0.68242652836519446</v>
      </c>
      <c r="AK29" s="41">
        <f>SUM(AK25:AK28)</f>
        <v>14</v>
      </c>
      <c r="AL29" s="45">
        <f t="shared" si="8"/>
        <v>-0.99953087386136386</v>
      </c>
      <c r="AM29" s="41">
        <f>SUM(AM25:AM28)</f>
        <v>18637.826408000001</v>
      </c>
      <c r="AN29" s="45">
        <f t="shared" ref="AN29" si="20">(AM29-AK29)/AK29</f>
        <v>1330.2733148571429</v>
      </c>
      <c r="AO29" s="41">
        <f>SUM(AO25:AO28)</f>
        <v>51276</v>
      </c>
      <c r="AP29" s="45">
        <f t="shared" ref="AP29" si="21">(AO29-AM29)/AM29</f>
        <v>1.7511791813872977</v>
      </c>
      <c r="AQ29" s="41">
        <f>SUM(AQ25:AQ28)</f>
        <v>69594.25</v>
      </c>
      <c r="AR29" s="45">
        <f t="shared" ref="AR29" si="22">(AQ29-AO29)/AO29</f>
        <v>0.35724803026757157</v>
      </c>
    </row>
    <row r="30" spans="1:44">
      <c r="W30" s="42"/>
      <c r="X30" s="11"/>
      <c r="Y30" s="11"/>
      <c r="Z30" s="11"/>
      <c r="AC30" s="11"/>
      <c r="AG30" s="11"/>
      <c r="AI30" s="11"/>
      <c r="AK30" s="11"/>
      <c r="AM30" s="11"/>
      <c r="AO30" s="11"/>
    </row>
    <row r="32" spans="1:44">
      <c r="G32" s="11"/>
    </row>
  </sheetData>
  <mergeCells count="32">
    <mergeCell ref="AL3:AL4"/>
    <mergeCell ref="AN3:AN4"/>
    <mergeCell ref="AP3:AP4"/>
    <mergeCell ref="B5:B8"/>
    <mergeCell ref="AR3:AR4"/>
    <mergeCell ref="Z3:Z4"/>
    <mergeCell ref="AB3:AB4"/>
    <mergeCell ref="AD3:AD4"/>
    <mergeCell ref="AF3:AF4"/>
    <mergeCell ref="N3:N4"/>
    <mergeCell ref="P3:P4"/>
    <mergeCell ref="R3:R4"/>
    <mergeCell ref="T3:T4"/>
    <mergeCell ref="V3:V4"/>
    <mergeCell ref="X3:X4"/>
    <mergeCell ref="B3:B4"/>
    <mergeCell ref="B9:C9"/>
    <mergeCell ref="AH3:AH4"/>
    <mergeCell ref="AJ3:AJ4"/>
    <mergeCell ref="L3:L4"/>
    <mergeCell ref="B25:B28"/>
    <mergeCell ref="J3:J4"/>
    <mergeCell ref="B10:B13"/>
    <mergeCell ref="C3:C4"/>
    <mergeCell ref="F3:F4"/>
    <mergeCell ref="H3:H4"/>
    <mergeCell ref="B29:C29"/>
    <mergeCell ref="B14:C14"/>
    <mergeCell ref="B15:B18"/>
    <mergeCell ref="B19:C19"/>
    <mergeCell ref="B20:B23"/>
    <mergeCell ref="B24:C2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จำนวนนักเดินทางต่างประเทศ</vt:lpstr>
      <vt:lpstr>รายได้จากนักเดินทางต่างประเทศ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Eakarin Vanitcharoen</dc:creator>
  <cp:lastModifiedBy>Taweesak Suwanjaritkul</cp:lastModifiedBy>
  <dcterms:created xsi:type="dcterms:W3CDTF">2023-03-30T07:38:24Z</dcterms:created>
  <dcterms:modified xsi:type="dcterms:W3CDTF">2025-04-24T09:24:29Z</dcterms:modified>
</cp:coreProperties>
</file>