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8460" yWindow="3885" windowWidth="15885" windowHeight="9360"/>
  </bookViews>
  <sheets>
    <sheet name="31 ต.ค.65 " sheetId="14" r:id="rId1"/>
  </sheets>
  <calcPr calcId="152511"/>
</workbook>
</file>

<file path=xl/calcChain.xml><?xml version="1.0" encoding="utf-8"?>
<calcChain xmlns="http://schemas.openxmlformats.org/spreadsheetml/2006/main">
  <c r="G7" i="14" l="1"/>
  <c r="C7" i="14"/>
  <c r="D7" i="14"/>
  <c r="E8" i="14"/>
  <c r="E7" i="14" s="1"/>
  <c r="B7" i="14"/>
  <c r="C2" i="14"/>
  <c r="D2" i="14"/>
  <c r="B2" i="14"/>
  <c r="B9" i="14" l="1"/>
  <c r="C9" i="14"/>
  <c r="D9" i="14"/>
  <c r="F2" i="14" l="1"/>
  <c r="F9" i="14" l="1"/>
  <c r="H8" i="14" l="1"/>
  <c r="F8" i="14"/>
  <c r="F7" i="14"/>
  <c r="H7" i="14"/>
  <c r="G6" i="14"/>
  <c r="H6" i="14" s="1"/>
  <c r="F6" i="14"/>
  <c r="E6" i="14"/>
  <c r="G5" i="14"/>
  <c r="H5" i="14" s="1"/>
  <c r="F5" i="14"/>
  <c r="E5" i="14"/>
  <c r="G4" i="14"/>
  <c r="H4" i="14" s="1"/>
  <c r="F4" i="14"/>
  <c r="E4" i="14"/>
  <c r="G3" i="14"/>
  <c r="F3" i="14"/>
  <c r="E3" i="14"/>
  <c r="E2" i="14" l="1"/>
  <c r="E9" i="14" s="1"/>
  <c r="H3" i="14"/>
  <c r="G2" i="14"/>
  <c r="G9" i="14" s="1"/>
  <c r="H9" i="14" s="1"/>
  <c r="H2" i="14" l="1"/>
</calcChain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<sst xmlns="http://schemas.openxmlformats.org/spreadsheetml/2006/main" count="16" uniqueCount="16">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</sst>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13" sqref="G13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5.125" style="1" customWidth="1"/>
    <col min="4" max="4" width="17.125" style="1" customWidth="1"/>
    <col min="5" max="5" width="15.75" style="1" customWidth="1"/>
    <col min="6" max="6" width="10.125" style="1" customWidth="1"/>
    <col min="7" max="7" width="15.75" style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2" t="s">
        <v>0</v>
      </c>
      <c r="B1" s="3" t="s">
        <v>14</v>
      </c>
      <c r="C1" s="2" t="s">
        <v>3</v>
      </c>
      <c r="D1" s="2" t="s">
        <v>2</v>
      </c>
      <c r="E1" s="2" t="s">
        <v>1</v>
      </c>
      <c r="F1" s="2" t="s">
        <v>4</v>
      </c>
      <c r="G1" s="3" t="s">
        <v>15</v>
      </c>
      <c r="H1" s="4" t="s">
        <v>5</v>
      </c>
    </row>
    <row r="2" spans="1:8" x14ac:dyDescent="0.35">
      <c r="A2" s="5" t="s">
        <v>6</v>
      </c>
      <c r="B2" s="7">
        <f>SUM(B3:B6)</f>
        <v>534338000</v>
      </c>
      <c r="C2" s="7">
        <f t="shared" ref="C2:D2" si="0">SUM(C3:C6)</f>
        <v>1562423.54</v>
      </c>
      <c r="D2" s="7">
        <f t="shared" si="0"/>
        <v>59920157.410000004</v>
      </c>
      <c r="E2" s="7">
        <f>SUM(E3:E6)</f>
        <v>472855419.05000001</v>
      </c>
      <c r="F2" s="6">
        <f>+D2*100/B2</f>
        <v>11.213905320228021</v>
      </c>
      <c r="G2" s="7">
        <f>SUM(G3:G6)</f>
        <v>61482580.950000003</v>
      </c>
      <c r="H2" s="8">
        <f t="shared" ref="H2:H8" si="1">+G2*100/B2</f>
        <v>11.5063089186994</v>
      </c>
    </row>
    <row r="3" spans="1:8" x14ac:dyDescent="0.35">
      <c r="A3" s="9" t="s">
        <v>7</v>
      </c>
      <c r="B3" s="15">
        <v>349182000</v>
      </c>
      <c r="C3" s="10">
        <v>0</v>
      </c>
      <c r="D3" s="15">
        <v>54432888.060000002</v>
      </c>
      <c r="E3" s="10">
        <f>+B3-C3-D3</f>
        <v>294749111.94</v>
      </c>
      <c r="F3" s="11">
        <f t="shared" ref="F3:F8" si="2">+D3*100/B3</f>
        <v>15.588686719246697</v>
      </c>
      <c r="G3" s="10">
        <f>+C3+D3</f>
        <v>54432888.060000002</v>
      </c>
      <c r="H3" s="12">
        <f t="shared" si="1"/>
        <v>15.588686719246697</v>
      </c>
    </row>
    <row r="4" spans="1:8" x14ac:dyDescent="0.35">
      <c r="A4" s="9" t="s">
        <v>8</v>
      </c>
      <c r="B4" s="16">
        <v>159877600</v>
      </c>
      <c r="C4" s="16">
        <v>1562423.54</v>
      </c>
      <c r="D4" s="16">
        <v>5487269.3499999996</v>
      </c>
      <c r="E4" s="10">
        <f t="shared" ref="E4:E6" si="3">+B4-C4-D4</f>
        <v>152827907.11000001</v>
      </c>
      <c r="F4" s="13">
        <f t="shared" si="2"/>
        <v>3.4321689529990445</v>
      </c>
      <c r="G4" s="10">
        <f t="shared" ref="G4:G6" si="4">+C4+D4</f>
        <v>7049692.8899999997</v>
      </c>
      <c r="H4" s="12">
        <f t="shared" si="1"/>
        <v>4.4094312711724468</v>
      </c>
    </row>
    <row r="5" spans="1:8" x14ac:dyDescent="0.35">
      <c r="A5" s="9" t="s">
        <v>9</v>
      </c>
      <c r="B5" s="15">
        <v>1818000</v>
      </c>
      <c r="C5" s="10">
        <v>0</v>
      </c>
      <c r="D5" s="15">
        <v>0</v>
      </c>
      <c r="E5" s="10">
        <f t="shared" si="3"/>
        <v>1818000</v>
      </c>
      <c r="F5" s="11">
        <f t="shared" si="2"/>
        <v>0</v>
      </c>
      <c r="G5" s="10">
        <f t="shared" si="4"/>
        <v>0</v>
      </c>
      <c r="H5" s="12">
        <f t="shared" si="1"/>
        <v>0</v>
      </c>
    </row>
    <row r="6" spans="1:8" x14ac:dyDescent="0.35">
      <c r="A6" s="9" t="s">
        <v>10</v>
      </c>
      <c r="B6" s="15">
        <v>23460400</v>
      </c>
      <c r="C6" s="15">
        <v>0</v>
      </c>
      <c r="D6" s="15">
        <v>0</v>
      </c>
      <c r="E6" s="10">
        <f t="shared" si="3"/>
        <v>23460400</v>
      </c>
      <c r="F6" s="11">
        <f t="shared" si="2"/>
        <v>0</v>
      </c>
      <c r="G6" s="10">
        <f t="shared" si="4"/>
        <v>0</v>
      </c>
      <c r="H6" s="12">
        <f t="shared" si="1"/>
        <v>0</v>
      </c>
    </row>
    <row r="7" spans="1:8" x14ac:dyDescent="0.35">
      <c r="A7" s="5" t="s">
        <v>11</v>
      </c>
      <c r="B7" s="7">
        <f>SUM(B8)</f>
        <v>16527400</v>
      </c>
      <c r="C7" s="7">
        <f t="shared" ref="C7:G7" si="5">SUM(C8)</f>
        <v>0</v>
      </c>
      <c r="D7" s="7">
        <f t="shared" si="5"/>
        <v>0</v>
      </c>
      <c r="E7" s="7">
        <f t="shared" si="5"/>
        <v>16527400</v>
      </c>
      <c r="F7" s="7">
        <f t="shared" si="2"/>
        <v>0</v>
      </c>
      <c r="G7" s="7">
        <f t="shared" si="5"/>
        <v>0</v>
      </c>
      <c r="H7" s="7">
        <f t="shared" si="1"/>
        <v>0</v>
      </c>
    </row>
    <row r="8" spans="1:8" x14ac:dyDescent="0.35">
      <c r="A8" s="9" t="s">
        <v>12</v>
      </c>
      <c r="B8" s="15">
        <v>16527400</v>
      </c>
      <c r="C8" s="10">
        <v>0</v>
      </c>
      <c r="D8" s="10">
        <v>0</v>
      </c>
      <c r="E8" s="10">
        <f>+B8-C8-D8</f>
        <v>16527400</v>
      </c>
      <c r="F8" s="10">
        <f t="shared" si="2"/>
        <v>0</v>
      </c>
      <c r="G8" s="10">
        <v>0</v>
      </c>
      <c r="H8" s="10">
        <f t="shared" si="1"/>
        <v>0</v>
      </c>
    </row>
    <row r="9" spans="1:8" x14ac:dyDescent="0.35">
      <c r="A9" s="14" t="s">
        <v>13</v>
      </c>
      <c r="B9" s="7">
        <f>+B2+B7</f>
        <v>550865400</v>
      </c>
      <c r="C9" s="7">
        <f>+C2+C7</f>
        <v>1562423.54</v>
      </c>
      <c r="D9" s="7">
        <f t="shared" ref="D9" si="6">+D2+D7</f>
        <v>59920157.410000004</v>
      </c>
      <c r="E9" s="7">
        <f>+E2+E7</f>
        <v>489382819.05000001</v>
      </c>
      <c r="F9" s="6">
        <f>+D9*100/B9</f>
        <v>10.877458887416054</v>
      </c>
      <c r="G9" s="7">
        <f>+G2+G7</f>
        <v>61482580.950000003</v>
      </c>
      <c r="H9" s="6">
        <f>+G9*100/B9</f>
        <v>11.161089614631814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ต.ค.65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2024-03-04T06:46:36Z</dcterms:modified>
</cp:coreProperties>
</file>