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LT\งานม่อน\21 - งานพี่ติ๋ม\ใบอนุญาตปีงบประมาณ 2560\"/>
    </mc:Choice>
  </mc:AlternateContent>
  <bookViews>
    <workbookView xWindow="150" yWindow="2205" windowWidth="15435" windowHeight="3585"/>
  </bookViews>
  <sheets>
    <sheet name="เปรียบเทียบ" sheetId="7" r:id="rId1"/>
    <sheet name="Total" sheetId="5" r:id="rId2"/>
    <sheet name="Central (BKK)" sheetId="10" r:id="rId3"/>
    <sheet name="Regional" sheetId="11" r:id="rId4"/>
  </sheets>
  <externalReferences>
    <externalReference r:id="rId5"/>
    <externalReference r:id="rId6"/>
    <externalReference r:id="rId7"/>
  </externalReferences>
  <definedNames>
    <definedName name="_xlnm.Print_Area" localSheetId="0">เปรียบเทียบ!$A$1:$Y$51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62913"/>
</workbook>
</file>

<file path=xl/calcChain.xml><?xml version="1.0" encoding="utf-8"?>
<calcChain xmlns="http://schemas.openxmlformats.org/spreadsheetml/2006/main">
  <c r="P21" i="5" l="1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P17" i="5"/>
  <c r="O17" i="5"/>
  <c r="O14" i="5" s="1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P13" i="5"/>
  <c r="O13" i="5"/>
  <c r="N13" i="5"/>
  <c r="M13" i="5"/>
  <c r="L13" i="5"/>
  <c r="L9" i="5" s="1"/>
  <c r="K13" i="5"/>
  <c r="J13" i="5"/>
  <c r="I13" i="5"/>
  <c r="H13" i="5"/>
  <c r="G13" i="5"/>
  <c r="F13" i="5"/>
  <c r="E13" i="5"/>
  <c r="D13" i="5"/>
  <c r="D9" i="5" s="1"/>
  <c r="C13" i="5"/>
  <c r="B13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P14" i="5"/>
  <c r="B14" i="5"/>
  <c r="J9" i="5"/>
  <c r="B9" i="10"/>
  <c r="B22" i="10" s="1"/>
  <c r="J22" i="10"/>
  <c r="P14" i="10"/>
  <c r="O14" i="10"/>
  <c r="O22" i="10" s="1"/>
  <c r="N14" i="10"/>
  <c r="M14" i="10"/>
  <c r="L14" i="10"/>
  <c r="L22" i="10" s="1"/>
  <c r="K14" i="10"/>
  <c r="J14" i="10"/>
  <c r="I14" i="10"/>
  <c r="H14" i="10"/>
  <c r="H22" i="10" s="1"/>
  <c r="G14" i="10"/>
  <c r="F14" i="10"/>
  <c r="E14" i="10"/>
  <c r="D14" i="10"/>
  <c r="D22" i="10" s="1"/>
  <c r="C14" i="10"/>
  <c r="B14" i="10"/>
  <c r="P9" i="10"/>
  <c r="O9" i="10"/>
  <c r="N9" i="10"/>
  <c r="M9" i="10"/>
  <c r="M22" i="10" s="1"/>
  <c r="L9" i="10"/>
  <c r="K9" i="10"/>
  <c r="J9" i="10"/>
  <c r="I9" i="10"/>
  <c r="I22" i="10" s="1"/>
  <c r="H9" i="10"/>
  <c r="G9" i="10"/>
  <c r="G22" i="10" s="1"/>
  <c r="F9" i="10"/>
  <c r="E9" i="10"/>
  <c r="E22" i="10" s="1"/>
  <c r="D9" i="10"/>
  <c r="C9" i="10"/>
  <c r="P22" i="11"/>
  <c r="J22" i="11"/>
  <c r="B22" i="11"/>
  <c r="P14" i="11"/>
  <c r="O14" i="11"/>
  <c r="N14" i="11"/>
  <c r="M14" i="11"/>
  <c r="M22" i="11" s="1"/>
  <c r="L14" i="11"/>
  <c r="K14" i="11"/>
  <c r="J14" i="11"/>
  <c r="I14" i="11"/>
  <c r="I22" i="11" s="1"/>
  <c r="H14" i="11"/>
  <c r="H22" i="11" s="1"/>
  <c r="G14" i="11"/>
  <c r="F14" i="11"/>
  <c r="E14" i="11"/>
  <c r="E22" i="11" s="1"/>
  <c r="D14" i="11"/>
  <c r="C14" i="11"/>
  <c r="B14" i="11"/>
  <c r="P9" i="11"/>
  <c r="O9" i="11"/>
  <c r="N9" i="11"/>
  <c r="M9" i="11"/>
  <c r="L9" i="11"/>
  <c r="L22" i="11" s="1"/>
  <c r="K9" i="11"/>
  <c r="K22" i="11" s="1"/>
  <c r="J9" i="11"/>
  <c r="I9" i="11"/>
  <c r="H9" i="11"/>
  <c r="G9" i="11"/>
  <c r="F9" i="11"/>
  <c r="E9" i="11"/>
  <c r="D9" i="11"/>
  <c r="D22" i="11" s="1"/>
  <c r="C9" i="11"/>
  <c r="C22" i="11" s="1"/>
  <c r="B9" i="11"/>
  <c r="AB5" i="7"/>
  <c r="P18" i="7"/>
  <c r="I9" i="5" l="1"/>
  <c r="E9" i="5"/>
  <c r="M9" i="5"/>
  <c r="C22" i="10"/>
  <c r="K22" i="10"/>
  <c r="O9" i="5"/>
  <c r="O22" i="5" s="1"/>
  <c r="D14" i="5"/>
  <c r="D22" i="5" s="1"/>
  <c r="L14" i="5"/>
  <c r="F22" i="10"/>
  <c r="N22" i="10"/>
  <c r="G14" i="5"/>
  <c r="P22" i="10"/>
  <c r="H14" i="5"/>
  <c r="H22" i="5" s="1"/>
  <c r="J14" i="5"/>
  <c r="J22" i="5" s="1"/>
  <c r="I14" i="5"/>
  <c r="E14" i="5"/>
  <c r="F22" i="11"/>
  <c r="N14" i="5"/>
  <c r="N22" i="5" s="1"/>
  <c r="C14" i="5"/>
  <c r="K14" i="5"/>
  <c r="F14" i="5"/>
  <c r="M14" i="5"/>
  <c r="M22" i="5" s="1"/>
  <c r="N22" i="11"/>
  <c r="G22" i="11"/>
  <c r="O22" i="11"/>
  <c r="H9" i="5"/>
  <c r="P9" i="5"/>
  <c r="P22" i="5" s="1"/>
  <c r="C9" i="5"/>
  <c r="K9" i="5"/>
  <c r="F9" i="5"/>
  <c r="N9" i="5"/>
  <c r="G9" i="5"/>
  <c r="L22" i="5"/>
  <c r="E22" i="5"/>
  <c r="G22" i="5"/>
  <c r="I22" i="5"/>
  <c r="B9" i="5"/>
  <c r="B22" i="5" s="1"/>
  <c r="F22" i="5" l="1"/>
  <c r="K22" i="5"/>
  <c r="C22" i="5"/>
  <c r="AK14" i="7"/>
  <c r="AL15" i="7"/>
  <c r="AL16" i="7"/>
  <c r="AL14" i="7"/>
  <c r="AL7" i="7"/>
  <c r="AL8" i="7"/>
  <c r="AL6" i="7"/>
  <c r="AK6" i="7"/>
  <c r="AK15" i="7"/>
  <c r="AK16" i="7"/>
  <c r="AJ8" i="7"/>
  <c r="AK7" i="7"/>
  <c r="AK8" i="7"/>
  <c r="AJ6" i="7"/>
  <c r="AK13" i="7" l="1"/>
  <c r="AK5" i="7"/>
  <c r="AJ16" i="7"/>
  <c r="AJ15" i="7"/>
  <c r="AJ14" i="7"/>
  <c r="AJ7" i="7"/>
  <c r="S10" i="7"/>
  <c r="R10" i="7"/>
  <c r="S5" i="7"/>
  <c r="R5" i="7"/>
  <c r="AI16" i="7"/>
  <c r="AI15" i="7"/>
  <c r="AI14" i="7"/>
  <c r="AH16" i="7"/>
  <c r="AH15" i="7"/>
  <c r="AH14" i="7"/>
  <c r="AG16" i="7"/>
  <c r="AG15" i="7"/>
  <c r="AG14" i="7"/>
  <c r="AF16" i="7"/>
  <c r="AF15" i="7"/>
  <c r="AF14" i="7"/>
  <c r="AE16" i="7"/>
  <c r="AE15" i="7"/>
  <c r="AE14" i="7"/>
  <c r="AD16" i="7"/>
  <c r="AD15" i="7"/>
  <c r="AD14" i="7"/>
  <c r="AC16" i="7"/>
  <c r="AC15" i="7"/>
  <c r="AC14" i="7"/>
  <c r="AB16" i="7"/>
  <c r="AB15" i="7"/>
  <c r="AB14" i="7"/>
  <c r="AI8" i="7"/>
  <c r="AI7" i="7"/>
  <c r="AH8" i="7"/>
  <c r="AH7" i="7"/>
  <c r="AG8" i="7"/>
  <c r="AG7" i="7"/>
  <c r="AF8" i="7"/>
  <c r="AF7" i="7"/>
  <c r="AE8" i="7"/>
  <c r="AE7" i="7"/>
  <c r="AD8" i="7"/>
  <c r="AD7" i="7"/>
  <c r="AC8" i="7"/>
  <c r="AC7" i="7"/>
  <c r="AB8" i="7"/>
  <c r="AB7" i="7"/>
  <c r="AI6" i="7"/>
  <c r="AH6" i="7"/>
  <c r="AG6" i="7"/>
  <c r="AF6" i="7"/>
  <c r="AE6" i="7"/>
  <c r="AD6" i="7"/>
  <c r="AC6" i="7"/>
  <c r="AB6" i="7"/>
  <c r="I10" i="7"/>
  <c r="B10" i="7"/>
  <c r="C10" i="7"/>
  <c r="D10" i="7"/>
  <c r="E10" i="7"/>
  <c r="F10" i="7"/>
  <c r="G10" i="7"/>
  <c r="H10" i="7"/>
  <c r="J10" i="7"/>
  <c r="K10" i="7"/>
  <c r="L10" i="7"/>
  <c r="M10" i="7"/>
  <c r="N10" i="7"/>
  <c r="O10" i="7"/>
  <c r="P10" i="7"/>
  <c r="Q10" i="7"/>
  <c r="B5" i="7"/>
  <c r="C5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AJ5" i="7" l="1"/>
  <c r="AJ13" i="7"/>
  <c r="AJ17" i="7" s="1"/>
  <c r="AB9" i="7"/>
  <c r="AF5" i="7"/>
  <c r="AF9" i="7" s="1"/>
  <c r="AL13" i="7"/>
  <c r="AL17" i="7" s="1"/>
  <c r="AL5" i="7"/>
  <c r="AL9" i="7" s="1"/>
  <c r="C18" i="7"/>
  <c r="B18" i="7"/>
  <c r="AC5" i="7"/>
  <c r="AC9" i="7" s="1"/>
  <c r="AJ9" i="7"/>
  <c r="AH5" i="7"/>
  <c r="AH9" i="7" s="1"/>
  <c r="AF13" i="7"/>
  <c r="AF17" i="7" s="1"/>
  <c r="AE13" i="7"/>
  <c r="AE17" i="7" s="1"/>
  <c r="R18" i="7"/>
  <c r="S18" i="7"/>
  <c r="AK9" i="7"/>
  <c r="E18" i="7"/>
  <c r="AI13" i="7"/>
  <c r="AI17" i="7" s="1"/>
  <c r="AG5" i="7"/>
  <c r="AG9" i="7" s="1"/>
  <c r="AH13" i="7"/>
  <c r="AH17" i="7" s="1"/>
  <c r="I18" i="7"/>
  <c r="AE5" i="7"/>
  <c r="AE9" i="7" s="1"/>
  <c r="AC13" i="7"/>
  <c r="AC17" i="7" s="1"/>
  <c r="F18" i="7"/>
  <c r="Q18" i="7"/>
  <c r="N18" i="7"/>
  <c r="L18" i="7"/>
  <c r="J18" i="7"/>
  <c r="M18" i="7"/>
  <c r="G18" i="7"/>
  <c r="AK17" i="7"/>
  <c r="D18" i="7"/>
  <c r="K18" i="7"/>
  <c r="AD5" i="7"/>
  <c r="AD9" i="7" s="1"/>
  <c r="AI5" i="7"/>
  <c r="AI9" i="7" s="1"/>
  <c r="AB13" i="7"/>
  <c r="AB17" i="7" s="1"/>
  <c r="O18" i="7"/>
  <c r="H18" i="7"/>
  <c r="AD13" i="7"/>
  <c r="AD17" i="7" s="1"/>
  <c r="AG13" i="7"/>
  <c r="AG17" i="7" s="1"/>
</calcChain>
</file>

<file path=xl/sharedStrings.xml><?xml version="1.0" encoding="utf-8"?>
<sst xmlns="http://schemas.openxmlformats.org/spreadsheetml/2006/main" count="287" uniqueCount="69">
  <si>
    <t xml:space="preserve">รวมส่วนภูมิภาค </t>
  </si>
  <si>
    <t xml:space="preserve">   จำนวนผู้เข้ารับ</t>
  </si>
  <si>
    <t xml:space="preserve"> </t>
  </si>
  <si>
    <t>จำนวนใบ</t>
  </si>
  <si>
    <t>มาดำเนินการ</t>
  </si>
  <si>
    <t xml:space="preserve">      การอบรม</t>
  </si>
  <si>
    <t>อนุญาตที่</t>
  </si>
  <si>
    <t>ธรรมเนียม</t>
  </si>
  <si>
    <t>หลักสูตร</t>
  </si>
  <si>
    <t>ใบอนุญาต</t>
  </si>
  <si>
    <t>ย้ายออก</t>
  </si>
  <si>
    <t>ได้รับยก</t>
  </si>
  <si>
    <t>เว้นค่า</t>
  </si>
  <si>
    <t xml:space="preserve"> ผู้ขับรถส่วนบุคคล</t>
  </si>
  <si>
    <t xml:space="preserve">   - ชนิดที่ 1</t>
  </si>
  <si>
    <t xml:space="preserve">   - ชนิดที่ 2</t>
  </si>
  <si>
    <t xml:space="preserve">   - ชนิดที่ 3</t>
  </si>
  <si>
    <t xml:space="preserve">   - ชนิดที่ 4</t>
  </si>
  <si>
    <t xml:space="preserve"> ผู้ขับรถทุกประเภท</t>
  </si>
  <si>
    <t xml:space="preserve"> นายตรวจ</t>
  </si>
  <si>
    <t xml:space="preserve"> ผู้เก็บค่าโดยสาร</t>
  </si>
  <si>
    <t xml:space="preserve"> ผู้บริการ</t>
  </si>
  <si>
    <t xml:space="preserve">         รวม</t>
  </si>
  <si>
    <t>รวมส่วนกลาง</t>
  </si>
  <si>
    <t>พิเศษ</t>
  </si>
  <si>
    <t>ลากจูง</t>
  </si>
  <si>
    <t>วัตถุ</t>
  </si>
  <si>
    <t>อันตราย</t>
  </si>
  <si>
    <t>พกส.</t>
  </si>
  <si>
    <t>รวมทั่วประเทศ</t>
  </si>
  <si>
    <t>ปี 2554</t>
  </si>
  <si>
    <t>ปี 2555</t>
  </si>
  <si>
    <t>ปี 2556</t>
  </si>
  <si>
    <t>ออกใหม่</t>
  </si>
  <si>
    <t>ต่อออายุ</t>
  </si>
  <si>
    <t>ต่ออายุ</t>
  </si>
  <si>
    <t>รวม</t>
  </si>
  <si>
    <t>ชนิดใบอนุญาต</t>
  </si>
  <si>
    <t>ผู้ขับรถ</t>
  </si>
  <si>
    <t>ปี 2550</t>
  </si>
  <si>
    <t>ปี 2551</t>
  </si>
  <si>
    <t>ปี 2552</t>
  </si>
  <si>
    <t>ปี 2553</t>
  </si>
  <si>
    <t>นายตรวจ</t>
  </si>
  <si>
    <t>ผู้เก็บค่าโดยสาร</t>
  </si>
  <si>
    <t>ผู้บริการ</t>
  </si>
  <si>
    <t>จำนวนผู้</t>
  </si>
  <si>
    <t>เกี่ยวกับ</t>
  </si>
  <si>
    <t>ย้ายเข้า</t>
  </si>
  <si>
    <t>แก้ไข</t>
  </si>
  <si>
    <t>รายการ</t>
  </si>
  <si>
    <t>ในใบ</t>
  </si>
  <si>
    <t>อนุญาต</t>
  </si>
  <si>
    <t>(ฉบับ)</t>
  </si>
  <si>
    <t>(ครั้ง)</t>
  </si>
  <si>
    <t>(คน)</t>
  </si>
  <si>
    <t>(ราย)</t>
  </si>
  <si>
    <t>ระยะสั้น</t>
  </si>
  <si>
    <t>จำนวน</t>
  </si>
  <si>
    <t>ครั้งที่</t>
  </si>
  <si>
    <t>ทดสอบ</t>
  </si>
  <si>
    <t>ใบแทน</t>
  </si>
  <si>
    <t>อื่นๆ</t>
  </si>
  <si>
    <t>ปี 2557</t>
  </si>
  <si>
    <t>ปี 2558</t>
  </si>
  <si>
    <t>ปี 2559</t>
  </si>
  <si>
    <t xml:space="preserve"> สถิติการดำเนินการเกี่ยวกับใบอนุญาตผู้ประจำรถ ตามกฎหมายว่าด้วยการขนส่งทางบก ปีงบประมาณ 2560</t>
  </si>
  <si>
    <t>ปี 2560</t>
  </si>
  <si>
    <t>เปรียบเทียบจำนวนใบอนุญาตขับรถและใบอนุญาตผู้ประจำรถ จำแนกตามประเภทใบอนุญาต ณ วันที่ 30 กันยายน 2550-2560 (ทั่วประเทศ)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</si>
</sst>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8" x14ac:knownFonts="1">
    <font>
      <sz val="14"/>
      <name val="AngsanaUPC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2"/>
      <color rgb="FFFF0000"/>
      <name val="TH SarabunPSK"/>
      <family val="2"/>
    </font>
    <font>
      <sz val="14"/>
      <color theme="0" tint="-0.34998626667073579"/>
      <name val="TH SarabunPSK"/>
      <family val="2"/>
    </font>
    <font>
      <sz val="12"/>
      <color theme="0" tint="-0.34998626667073579"/>
      <name val="TH SarabunPSK"/>
      <family val="2"/>
    </font>
    <font>
      <b/>
      <sz val="14"/>
      <color theme="0" tint="-0.34998626667073579"/>
      <name val="TH SarabunPSK"/>
      <family val="2"/>
    </font>
    <font>
      <b/>
      <sz val="12"/>
      <name val="TH SarabunPSK"/>
      <family val="2"/>
    </font>
    <font>
      <sz val="14"/>
      <color rgb="FF0000FF"/>
      <name val="TH SarabunPSK"/>
      <family val="2"/>
    </font>
    <font>
      <sz val="12"/>
      <color rgb="FF0000FF"/>
      <name val="TH SarabunPSK"/>
      <family val="2"/>
    </font>
    <font>
      <b/>
      <sz val="12"/>
      <color rgb="FF0000FF"/>
      <name val="TH SarabunPSK"/>
      <family val="2"/>
    </font>
    <font>
      <b/>
      <sz val="12"/>
      <color theme="0" tint="-0.34998626667073579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indexed="15"/>
        <bgColor rgb="FFAFEAFF"/>
      </patternFill>
    </fill>
    <fill>
      <patternFill patternType="solid">
        <fgColor rgb="FFAFEA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  <xf numFmtId="0" fontId="2" fillId="0" borderId="0"/>
  </cellStyleXfs>
  <cellXfs count="108">
    <xf numFmtId="0" fontId="0" fillId="0" borderId="0" xfId="0"/>
    <xf numFmtId="188" fontId="4" fillId="0" borderId="0" xfId="1" applyNumberFormat="1" applyFont="1" applyAlignment="1">
      <alignment horizontal="centerContinuous"/>
    </xf>
    <xf numFmtId="0" fontId="5" fillId="0" borderId="0" xfId="0" applyFont="1"/>
    <xf numFmtId="188" fontId="4" fillId="0" borderId="1" xfId="1" applyNumberFormat="1" applyFont="1" applyBorder="1"/>
    <xf numFmtId="0" fontId="4" fillId="0" borderId="0" xfId="0" applyFont="1"/>
    <xf numFmtId="188" fontId="5" fillId="0" borderId="1" xfId="1" applyNumberFormat="1" applyFont="1" applyBorder="1"/>
    <xf numFmtId="188" fontId="5" fillId="0" borderId="2" xfId="1" applyNumberFormat="1" applyFont="1" applyBorder="1"/>
    <xf numFmtId="188" fontId="4" fillId="0" borderId="5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6" xfId="1" applyNumberFormat="1" applyFont="1" applyBorder="1" applyAlignment="1">
      <alignment vertical="center"/>
    </xf>
    <xf numFmtId="188" fontId="4" fillId="0" borderId="0" xfId="1" applyNumberFormat="1" applyFont="1" applyBorder="1"/>
    <xf numFmtId="188" fontId="5" fillId="0" borderId="4" xfId="1" applyNumberFormat="1" applyFont="1" applyBorder="1"/>
    <xf numFmtId="188" fontId="4" fillId="0" borderId="4" xfId="1" applyNumberFormat="1" applyFont="1" applyBorder="1" applyAlignment="1">
      <alignment vertical="center"/>
    </xf>
    <xf numFmtId="188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8" fontId="5" fillId="0" borderId="0" xfId="0" applyNumberFormat="1" applyFont="1"/>
    <xf numFmtId="188" fontId="4" fillId="0" borderId="0" xfId="1" applyNumberFormat="1" applyFont="1" applyAlignment="1">
      <alignment horizontal="left"/>
    </xf>
    <xf numFmtId="188" fontId="4" fillId="0" borderId="0" xfId="1" applyNumberFormat="1" applyFont="1" applyAlignment="1">
      <alignment horizontal="left"/>
    </xf>
    <xf numFmtId="188" fontId="13" fillId="0" borderId="5" xfId="1" applyNumberFormat="1" applyFont="1" applyBorder="1" applyAlignment="1">
      <alignment vertical="center"/>
    </xf>
    <xf numFmtId="188" fontId="5" fillId="0" borderId="0" xfId="1" applyNumberFormat="1" applyFont="1" applyBorder="1"/>
    <xf numFmtId="188" fontId="4" fillId="0" borderId="2" xfId="1" applyNumberFormat="1" applyFont="1" applyBorder="1" applyAlignment="1">
      <alignment shrinkToFit="1"/>
    </xf>
    <xf numFmtId="188" fontId="4" fillId="0" borderId="3" xfId="1" applyNumberFormat="1" applyFont="1" applyBorder="1" applyAlignment="1">
      <alignment shrinkToFit="1"/>
    </xf>
    <xf numFmtId="188" fontId="5" fillId="0" borderId="2" xfId="1" applyNumberFormat="1" applyFont="1" applyBorder="1" applyAlignment="1">
      <alignment shrinkToFit="1"/>
    </xf>
    <xf numFmtId="188" fontId="5" fillId="0" borderId="1" xfId="1" applyNumberFormat="1" applyFont="1" applyBorder="1" applyAlignment="1">
      <alignment shrinkToFit="1"/>
    </xf>
    <xf numFmtId="188" fontId="4" fillId="0" borderId="1" xfId="1" applyNumberFormat="1" applyFont="1" applyBorder="1" applyAlignment="1">
      <alignment shrinkToFit="1"/>
    </xf>
    <xf numFmtId="188" fontId="4" fillId="0" borderId="4" xfId="1" applyNumberFormat="1" applyFont="1" applyBorder="1" applyAlignment="1">
      <alignment shrinkToFit="1"/>
    </xf>
    <xf numFmtId="188" fontId="4" fillId="0" borderId="5" xfId="1" applyNumberFormat="1" applyFont="1" applyBorder="1" applyAlignment="1">
      <alignment vertical="center" shrinkToFit="1"/>
    </xf>
    <xf numFmtId="188" fontId="4" fillId="2" borderId="7" xfId="1" applyNumberFormat="1" applyFont="1" applyFill="1" applyBorder="1" applyAlignment="1">
      <alignment horizontal="center"/>
    </xf>
    <xf numFmtId="188" fontId="4" fillId="2" borderId="2" xfId="1" applyNumberFormat="1" applyFont="1" applyFill="1" applyBorder="1" applyAlignment="1">
      <alignment horizontal="center"/>
    </xf>
    <xf numFmtId="188" fontId="4" fillId="2" borderId="8" xfId="1" applyNumberFormat="1" applyFont="1" applyFill="1" applyBorder="1" applyAlignment="1">
      <alignment horizontal="center"/>
    </xf>
    <xf numFmtId="188" fontId="4" fillId="2" borderId="1" xfId="1" applyNumberFormat="1" applyFont="1" applyFill="1" applyBorder="1" applyAlignment="1">
      <alignment horizontal="center"/>
    </xf>
    <xf numFmtId="0" fontId="4" fillId="0" borderId="0" xfId="7" applyFont="1" applyFill="1" applyBorder="1" applyAlignment="1">
      <alignment horizontal="center" vertical="center" wrapText="1"/>
    </xf>
    <xf numFmtId="0" fontId="8" fillId="0" borderId="0" xfId="7" applyFont="1" applyFill="1" applyBorder="1" applyAlignment="1">
      <alignment horizontal="center" vertical="center" wrapText="1"/>
    </xf>
    <xf numFmtId="0" fontId="12" fillId="0" borderId="12" xfId="7" applyFont="1" applyFill="1" applyBorder="1" applyAlignment="1">
      <alignment horizontal="center" vertical="center" wrapText="1"/>
    </xf>
    <xf numFmtId="0" fontId="5" fillId="0" borderId="0" xfId="7" applyFont="1" applyFill="1"/>
    <xf numFmtId="0" fontId="11" fillId="0" borderId="12" xfId="7" applyFont="1" applyFill="1" applyBorder="1" applyAlignment="1">
      <alignment horizontal="center" vertical="center" wrapText="1"/>
    </xf>
    <xf numFmtId="0" fontId="4" fillId="3" borderId="4" xfId="7" applyFont="1" applyFill="1" applyBorder="1" applyAlignment="1">
      <alignment horizontal="center" vertical="center" wrapText="1"/>
    </xf>
    <xf numFmtId="188" fontId="4" fillId="0" borderId="0" xfId="1" applyNumberFormat="1" applyFont="1" applyFill="1" applyAlignment="1">
      <alignment horizontal="left"/>
    </xf>
    <xf numFmtId="188" fontId="12" fillId="0" borderId="0" xfId="1" applyNumberFormat="1" applyFont="1" applyFill="1" applyAlignment="1">
      <alignment horizontal="left"/>
    </xf>
    <xf numFmtId="0" fontId="10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10" fillId="0" borderId="12" xfId="0" applyFont="1" applyFill="1" applyBorder="1"/>
    <xf numFmtId="188" fontId="8" fillId="0" borderId="0" xfId="1" applyNumberFormat="1" applyFont="1" applyFill="1" applyBorder="1"/>
    <xf numFmtId="188" fontId="10" fillId="0" borderId="12" xfId="1" applyNumberFormat="1" applyFont="1" applyFill="1" applyBorder="1"/>
    <xf numFmtId="188" fontId="17" fillId="0" borderId="12" xfId="0" applyNumberFormat="1" applyFont="1" applyFill="1" applyBorder="1"/>
    <xf numFmtId="0" fontId="4" fillId="0" borderId="0" xfId="0" applyFont="1" applyFill="1"/>
    <xf numFmtId="188" fontId="6" fillId="0" borderId="0" xfId="1" applyNumberFormat="1" applyFont="1" applyFill="1" applyBorder="1"/>
    <xf numFmtId="188" fontId="11" fillId="0" borderId="12" xfId="0" applyNumberFormat="1" applyFont="1" applyFill="1" applyBorder="1"/>
    <xf numFmtId="188" fontId="12" fillId="0" borderId="12" xfId="1" applyNumberFormat="1" applyFont="1" applyFill="1" applyBorder="1"/>
    <xf numFmtId="0" fontId="17" fillId="0" borderId="12" xfId="0" applyFont="1" applyFill="1" applyBorder="1"/>
    <xf numFmtId="188" fontId="8" fillId="0" borderId="0" xfId="1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88" fontId="4" fillId="0" borderId="0" xfId="1" applyNumberFormat="1" applyFont="1" applyFill="1" applyBorder="1" applyAlignment="1">
      <alignment vertical="center"/>
    </xf>
    <xf numFmtId="188" fontId="12" fillId="0" borderId="0" xfId="1" applyNumberFormat="1" applyFont="1" applyFill="1" applyBorder="1" applyAlignment="1">
      <alignment vertical="center"/>
    </xf>
    <xf numFmtId="0" fontId="11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/>
    <xf numFmtId="0" fontId="5" fillId="0" borderId="0" xfId="7" applyFont="1" applyFill="1" applyBorder="1"/>
    <xf numFmtId="0" fontId="6" fillId="0" borderId="0" xfId="7" applyFont="1" applyFill="1" applyBorder="1"/>
    <xf numFmtId="0" fontId="4" fillId="0" borderId="0" xfId="0" applyFont="1" applyFill="1" applyBorder="1"/>
    <xf numFmtId="0" fontId="8" fillId="0" borderId="0" xfId="0" applyFont="1" applyFill="1" applyBorder="1"/>
    <xf numFmtId="0" fontId="5" fillId="0" borderId="0" xfId="0" applyFont="1" applyFill="1" applyBorder="1"/>
    <xf numFmtId="0" fontId="16" fillId="0" borderId="0" xfId="0" applyFont="1" applyFill="1" applyBorder="1"/>
    <xf numFmtId="0" fontId="9" fillId="0" borderId="0" xfId="0" applyFont="1" applyFill="1" applyBorder="1"/>
    <xf numFmtId="0" fontId="15" fillId="0" borderId="0" xfId="0" applyFont="1" applyFill="1" applyBorder="1"/>
    <xf numFmtId="188" fontId="7" fillId="0" borderId="0" xfId="1" applyNumberFormat="1" applyFont="1" applyFill="1" applyBorder="1"/>
    <xf numFmtId="0" fontId="1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5" fillId="0" borderId="0" xfId="7" applyFont="1" applyFill="1" applyBorder="1" applyAlignment="1">
      <alignment horizontal="center" vertical="center" wrapText="1"/>
    </xf>
    <xf numFmtId="188" fontId="15" fillId="0" borderId="0" xfId="0" applyNumberFormat="1" applyFont="1" applyFill="1" applyBorder="1"/>
    <xf numFmtId="188" fontId="15" fillId="0" borderId="0" xfId="1" applyNumberFormat="1" applyFont="1" applyFill="1" applyBorder="1"/>
    <xf numFmtId="0" fontId="14" fillId="0" borderId="0" xfId="0" applyFont="1" applyFill="1" applyBorder="1"/>
    <xf numFmtId="188" fontId="17" fillId="0" borderId="18" xfId="0" applyNumberFormat="1" applyFont="1" applyFill="1" applyBorder="1"/>
    <xf numFmtId="0" fontId="12" fillId="0" borderId="0" xfId="0" applyFont="1" applyFill="1" applyBorder="1" applyAlignment="1">
      <alignment vertical="center"/>
    </xf>
    <xf numFmtId="188" fontId="10" fillId="0" borderId="0" xfId="1" applyNumberFormat="1" applyFont="1" applyFill="1" applyBorder="1"/>
    <xf numFmtId="0" fontId="11" fillId="0" borderId="0" xfId="7" applyFont="1" applyFill="1" applyBorder="1" applyAlignment="1">
      <alignment horizontal="center" vertical="center" wrapText="1"/>
    </xf>
    <xf numFmtId="188" fontId="11" fillId="0" borderId="0" xfId="0" applyNumberFormat="1" applyFont="1" applyFill="1" applyBorder="1"/>
    <xf numFmtId="188" fontId="11" fillId="0" borderId="0" xfId="1" applyNumberFormat="1" applyFont="1" applyFill="1" applyBorder="1"/>
    <xf numFmtId="0" fontId="17" fillId="0" borderId="0" xfId="0" applyFont="1" applyFill="1" applyBorder="1" applyAlignment="1">
      <alignment vertical="center"/>
    </xf>
    <xf numFmtId="0" fontId="10" fillId="0" borderId="0" xfId="0" applyFont="1" applyFill="1" applyBorder="1"/>
    <xf numFmtId="0" fontId="12" fillId="0" borderId="13" xfId="7" applyFont="1" applyFill="1" applyBorder="1" applyAlignment="1">
      <alignment horizontal="center" vertical="center" wrapText="1"/>
    </xf>
    <xf numFmtId="0" fontId="12" fillId="0" borderId="14" xfId="7" applyFont="1" applyFill="1" applyBorder="1" applyAlignment="1">
      <alignment horizontal="center" vertical="center" wrapText="1"/>
    </xf>
    <xf numFmtId="0" fontId="12" fillId="0" borderId="15" xfId="7" applyFont="1" applyFill="1" applyBorder="1" applyAlignment="1">
      <alignment horizontal="center" vertical="center" wrapText="1"/>
    </xf>
    <xf numFmtId="0" fontId="15" fillId="0" borderId="0" xfId="7" applyFont="1" applyFill="1" applyBorder="1" applyAlignment="1">
      <alignment horizontal="center"/>
    </xf>
    <xf numFmtId="188" fontId="4" fillId="0" borderId="0" xfId="1" applyNumberFormat="1" applyFont="1" applyAlignment="1">
      <alignment horizontal="left"/>
    </xf>
    <xf numFmtId="0" fontId="4" fillId="0" borderId="0" xfId="0" applyFont="1" applyBorder="1" applyAlignment="1">
      <alignment horizontal="center"/>
    </xf>
    <xf numFmtId="188" fontId="4" fillId="0" borderId="0" xfId="1" applyNumberFormat="1" applyFont="1" applyBorder="1" applyAlignment="1">
      <alignment horizontal="center"/>
    </xf>
    <xf numFmtId="0" fontId="4" fillId="3" borderId="16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3" borderId="3" xfId="7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88" fontId="4" fillId="2" borderId="10" xfId="1" applyNumberFormat="1" applyFont="1" applyFill="1" applyBorder="1" applyAlignment="1">
      <alignment horizontal="center"/>
    </xf>
    <xf numFmtId="188" fontId="4" fillId="2" borderId="11" xfId="1" applyNumberFormat="1" applyFont="1" applyFill="1" applyBorder="1" applyAlignment="1">
      <alignment horizontal="center"/>
    </xf>
    <xf numFmtId="188" fontId="4" fillId="2" borderId="8" xfId="1" applyNumberFormat="1" applyFont="1" applyFill="1" applyBorder="1" applyAlignment="1">
      <alignment horizontal="center"/>
    </xf>
    <xf numFmtId="188" fontId="4" fillId="0" borderId="0" xfId="1" applyNumberFormat="1" applyFont="1" applyAlignment="1">
      <alignment horizontal="center"/>
    </xf>
    <xf numFmtId="188" fontId="4" fillId="2" borderId="3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88" fontId="4" fillId="2" borderId="9" xfId="1" applyNumberFormat="1" applyFont="1" applyFill="1" applyBorder="1" applyAlignment="1">
      <alignment horizontal="center"/>
    </xf>
    <xf numFmtId="188" fontId="4" fillId="2" borderId="6" xfId="1" applyNumberFormat="1" applyFont="1" applyFill="1" applyBorder="1" applyAlignment="1">
      <alignment horizontal="center"/>
    </xf>
    <xf numFmtId="188" fontId="4" fillId="2" borderId="7" xfId="1" applyNumberFormat="1" applyFont="1" applyFill="1" applyBorder="1" applyAlignment="1">
      <alignment horizontal="center"/>
    </xf>
    <xf numFmtId="188" fontId="4" fillId="2" borderId="1" xfId="1" applyNumberFormat="1" applyFont="1" applyFill="1" applyBorder="1" applyAlignment="1">
      <alignment horizontal="center" vertical="center" wrapText="1"/>
    </xf>
    <xf numFmtId="188" fontId="4" fillId="2" borderId="4" xfId="1" applyNumberFormat="1" applyFont="1" applyFill="1" applyBorder="1" applyAlignment="1">
      <alignment horizontal="center" vertical="center" wrapText="1"/>
    </xf>
  </cellXfs>
  <cellStyles count="8">
    <cellStyle name="Comma" xfId="1" builtinId="3"/>
    <cellStyle name="Comma 2" xfId="2"/>
    <cellStyle name="Comma 3" xfId="3"/>
    <cellStyle name="Comma 4" xfId="4"/>
    <cellStyle name="Normal" xfId="0" builtinId="0"/>
    <cellStyle name="Normal 2" xfId="5"/>
    <cellStyle name="เครื่องหมายจุลภาค_Book11" xfId="6"/>
    <cellStyle name="ปกติ_รายงานประจำปี 2549 แผ่นพับ_เพิ่มเติม" xfId="7"/>
  </cellStyles>
  <dxfs count="0"/>
  <tableStyles count="0" defaultTableStyle="TableStyleMedium9" defaultPivotStyle="PivotStyleLight16"/>
  <colors>
    <mruColors>
      <color rgb="FFAFEA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06597899270152"/>
          <c:y val="0.11078319836354975"/>
          <c:w val="0.83393973673895683"/>
          <c:h val="0.66193889464884514"/>
        </c:manualLayout>
      </c:layout>
      <c:lineChart>
        <c:grouping val="standard"/>
        <c:varyColors val="0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CC"/>
              </a:solidFill>
            </a:ln>
          </c:spPr>
          <c:marker>
            <c:symbol val="circle"/>
            <c:size val="4"/>
            <c:spPr>
              <a:solidFill>
                <a:srgbClr val="0000CC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9F1-42FA-90FF-B096C945379A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9F1-42FA-90FF-B096C945379A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9F1-42FA-90FF-B096C945379A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9F1-42FA-90FF-B096C945379A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9F1-42FA-90FF-B096C945379A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9F1-42FA-90FF-B096C945379A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9F1-42FA-90FF-B096C945379A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9F1-42FA-90FF-B096C945379A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9F1-42FA-90FF-B096C945379A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9F1-42FA-90FF-B096C945379A}"/>
                </c:ext>
              </c:extLst>
            </c:dLbl>
            <c:dLbl>
              <c:idx val="1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9F1-42FA-90FF-B096C94537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เปรียบเทียบ!$AB$12:$AL$12</c:f>
              <c:numCache>
                <c:formatCode>General</c:formatCode>
                <c:ptCount val="11"/>
                <c:pt idx="0">
                  <c:v>2550</c:v>
                </c:pt>
                <c:pt idx="1">
                  <c:v>2551</c:v>
                </c:pt>
                <c:pt idx="2">
                  <c:v>2552</c:v>
                </c:pt>
                <c:pt idx="3">
                  <c:v>2553</c:v>
                </c:pt>
                <c:pt idx="4">
                  <c:v>2554</c:v>
                </c:pt>
                <c:pt idx="5">
                  <c:v>2555</c:v>
                </c:pt>
                <c:pt idx="6">
                  <c:v>2556</c:v>
                </c:pt>
                <c:pt idx="7">
                  <c:v>2557</c:v>
                </c:pt>
                <c:pt idx="8">
                  <c:v>2558</c:v>
                </c:pt>
                <c:pt idx="9">
                  <c:v>2559</c:v>
                </c:pt>
                <c:pt idx="10">
                  <c:v>2560</c:v>
                </c:pt>
              </c:numCache>
            </c:numRef>
          </c:cat>
          <c:val>
            <c:numRef>
              <c:f>เปรียบเทียบ!$AB$7:$AL$7</c:f>
              <c:numCache>
                <c:formatCode>_(* #,##0_);_(* \(#,##0\);_(* "-"??_);_(@_)</c:formatCode>
                <c:ptCount val="11"/>
                <c:pt idx="0">
                  <c:v>3027</c:v>
                </c:pt>
                <c:pt idx="1">
                  <c:v>1974</c:v>
                </c:pt>
                <c:pt idx="2">
                  <c:v>2213</c:v>
                </c:pt>
                <c:pt idx="3">
                  <c:v>1529</c:v>
                </c:pt>
                <c:pt idx="4">
                  <c:v>1394</c:v>
                </c:pt>
                <c:pt idx="5">
                  <c:v>960</c:v>
                </c:pt>
                <c:pt idx="6">
                  <c:v>882</c:v>
                </c:pt>
                <c:pt idx="7">
                  <c:v>875</c:v>
                </c:pt>
                <c:pt idx="8">
                  <c:v>1121</c:v>
                </c:pt>
                <c:pt idx="9">
                  <c:v>1080</c:v>
                </c:pt>
                <c:pt idx="10">
                  <c:v>1339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9F1-42FA-90FF-B096C945379A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solidFill>
                <a:srgbClr val="FF0000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9F1-42FA-90FF-B096C945379A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9F1-42FA-90FF-B096C945379A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9F1-42FA-90FF-B096C945379A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9F1-42FA-90FF-B096C945379A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9F1-42FA-90FF-B096C945379A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19F1-42FA-90FF-B096C945379A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19F1-42FA-90FF-B096C945379A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19F1-42FA-90FF-B096C945379A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19F1-42FA-90FF-B096C945379A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19F1-42FA-90FF-B096C945379A}"/>
                </c:ext>
              </c:extLst>
            </c:dLbl>
            <c:dLbl>
              <c:idx val="1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19F1-42FA-90FF-B096C94537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เปรียบเทียบ!$AB$12:$AL$12</c:f>
              <c:numCache>
                <c:formatCode>General</c:formatCode>
                <c:ptCount val="11"/>
                <c:pt idx="0">
                  <c:v>2550</c:v>
                </c:pt>
                <c:pt idx="1">
                  <c:v>2551</c:v>
                </c:pt>
                <c:pt idx="2">
                  <c:v>2552</c:v>
                </c:pt>
                <c:pt idx="3">
                  <c:v>2553</c:v>
                </c:pt>
                <c:pt idx="4">
                  <c:v>2554</c:v>
                </c:pt>
                <c:pt idx="5">
                  <c:v>2555</c:v>
                </c:pt>
                <c:pt idx="6">
                  <c:v>2556</c:v>
                </c:pt>
                <c:pt idx="7">
                  <c:v>2557</c:v>
                </c:pt>
                <c:pt idx="8">
                  <c:v>2558</c:v>
                </c:pt>
                <c:pt idx="9">
                  <c:v>2559</c:v>
                </c:pt>
                <c:pt idx="10">
                  <c:v>2560</c:v>
                </c:pt>
              </c:numCache>
            </c:numRef>
          </c:cat>
          <c:val>
            <c:numRef>
              <c:f>เปรียบเทียบ!$AB$15:$AL$15</c:f>
              <c:numCache>
                <c:formatCode>_(* #,##0_);_(* \(#,##0\);_(* "-"??_);_(@_)</c:formatCode>
                <c:ptCount val="11"/>
                <c:pt idx="0">
                  <c:v>5246</c:v>
                </c:pt>
                <c:pt idx="1">
                  <c:v>4524</c:v>
                </c:pt>
                <c:pt idx="2">
                  <c:v>3989</c:v>
                </c:pt>
                <c:pt idx="3">
                  <c:v>4632</c:v>
                </c:pt>
                <c:pt idx="4">
                  <c:v>3606</c:v>
                </c:pt>
                <c:pt idx="5">
                  <c:v>3171</c:v>
                </c:pt>
                <c:pt idx="6">
                  <c:v>3937</c:v>
                </c:pt>
                <c:pt idx="7">
                  <c:v>3261</c:v>
                </c:pt>
                <c:pt idx="8">
                  <c:v>2902</c:v>
                </c:pt>
                <c:pt idx="9">
                  <c:v>3205</c:v>
                </c:pt>
                <c:pt idx="10">
                  <c:v>2727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19F1-42FA-90FF-B096C9453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001952"/>
        <c:axId val="1"/>
      </c:lineChart>
      <c:catAx>
        <c:axId val="21700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170019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767924622530004"/>
          <c:y val="0.9088146010218473"/>
          <c:w val="0.50179465410375501"/>
          <c:h val="8.1695482014926046E-2"/>
        </c:manualLayout>
      </c:layout>
      <c:overlay val="0"/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1069367746801"/>
          <c:y val="0.11463452342429799"/>
          <c:w val="0.8364602156299461"/>
          <c:h val="0.64375197781128424"/>
        </c:manualLayout>
      </c:layout>
      <c:lineChart>
        <c:grouping val="standard"/>
        <c:varyColors val="0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CC"/>
              </a:solidFill>
            </a:ln>
          </c:spPr>
          <c:marker>
            <c:symbol val="circle"/>
            <c:size val="4"/>
            <c:spPr>
              <a:solidFill>
                <a:srgbClr val="0000CC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57C-4950-9EBC-DC4C6C41E400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57C-4950-9EBC-DC4C6C41E400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57C-4950-9EBC-DC4C6C41E400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57C-4950-9EBC-DC4C6C41E400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57C-4950-9EBC-DC4C6C41E400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57C-4950-9EBC-DC4C6C41E400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57C-4950-9EBC-DC4C6C41E400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57C-4950-9EBC-DC4C6C41E400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57C-4950-9EBC-DC4C6C41E400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57C-4950-9EBC-DC4C6C41E400}"/>
                </c:ext>
              </c:extLst>
            </c:dLbl>
            <c:dLbl>
              <c:idx val="1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57C-4950-9EBC-DC4C6C41E4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2550</c:v>
                </c:pt>
                <c:pt idx="1">
                  <c:v>2551</c:v>
                </c:pt>
                <c:pt idx="2">
                  <c:v>2552</c:v>
                </c:pt>
                <c:pt idx="3">
                  <c:v>2553</c:v>
                </c:pt>
                <c:pt idx="4">
                  <c:v>2554</c:v>
                </c:pt>
                <c:pt idx="5">
                  <c:v>2555</c:v>
                </c:pt>
                <c:pt idx="6">
                  <c:v>2556</c:v>
                </c:pt>
                <c:pt idx="7">
                  <c:v>2557</c:v>
                </c:pt>
                <c:pt idx="8">
                  <c:v>2558</c:v>
                </c:pt>
                <c:pt idx="9">
                  <c:v>2559</c:v>
                </c:pt>
                <c:pt idx="10">
                  <c:v>2560</c:v>
                </c:pt>
              </c:numCache>
            </c:numRef>
          </c:cat>
          <c:val>
            <c:numRef>
              <c:f>เปรียบเทียบ!$AB$8:$AL$8</c:f>
              <c:numCache>
                <c:formatCode>_(* #,##0_);_(* \(#,##0\);_(* "-"??_);_(@_)</c:formatCode>
                <c:ptCount val="11"/>
                <c:pt idx="0">
                  <c:v>755</c:v>
                </c:pt>
                <c:pt idx="1">
                  <c:v>1490</c:v>
                </c:pt>
                <c:pt idx="2">
                  <c:v>797</c:v>
                </c:pt>
                <c:pt idx="3">
                  <c:v>772</c:v>
                </c:pt>
                <c:pt idx="4">
                  <c:v>682</c:v>
                </c:pt>
                <c:pt idx="5">
                  <c:v>604</c:v>
                </c:pt>
                <c:pt idx="6">
                  <c:v>776</c:v>
                </c:pt>
                <c:pt idx="7">
                  <c:v>573</c:v>
                </c:pt>
                <c:pt idx="8">
                  <c:v>799</c:v>
                </c:pt>
                <c:pt idx="9">
                  <c:v>650</c:v>
                </c:pt>
                <c:pt idx="10">
                  <c:v>1235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57C-4950-9EBC-DC4C6C41E400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rgbClr val="FF0000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57C-4950-9EBC-DC4C6C41E400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57C-4950-9EBC-DC4C6C41E400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57C-4950-9EBC-DC4C6C41E400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57C-4950-9EBC-DC4C6C41E400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57C-4950-9EBC-DC4C6C41E400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57C-4950-9EBC-DC4C6C41E400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57C-4950-9EBC-DC4C6C41E400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B57C-4950-9EBC-DC4C6C41E400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B57C-4950-9EBC-DC4C6C41E400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B57C-4950-9EBC-DC4C6C41E400}"/>
                </c:ext>
              </c:extLst>
            </c:dLbl>
            <c:dLbl>
              <c:idx val="1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B57C-4950-9EBC-DC4C6C41E4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2550</c:v>
                </c:pt>
                <c:pt idx="1">
                  <c:v>2551</c:v>
                </c:pt>
                <c:pt idx="2">
                  <c:v>2552</c:v>
                </c:pt>
                <c:pt idx="3">
                  <c:v>2553</c:v>
                </c:pt>
                <c:pt idx="4">
                  <c:v>2554</c:v>
                </c:pt>
                <c:pt idx="5">
                  <c:v>2555</c:v>
                </c:pt>
                <c:pt idx="6">
                  <c:v>2556</c:v>
                </c:pt>
                <c:pt idx="7">
                  <c:v>2557</c:v>
                </c:pt>
                <c:pt idx="8">
                  <c:v>2558</c:v>
                </c:pt>
                <c:pt idx="9">
                  <c:v>2559</c:v>
                </c:pt>
                <c:pt idx="10">
                  <c:v>2560</c:v>
                </c:pt>
              </c:numCache>
            </c:numRef>
          </c:cat>
          <c:val>
            <c:numRef>
              <c:f>เปรียบเทียบ!$AB$16:$AL$16</c:f>
              <c:numCache>
                <c:formatCode>_(* #,##0_);_(* \(#,##0\);_(* "-"??_);_(@_)</c:formatCode>
                <c:ptCount val="11"/>
                <c:pt idx="0">
                  <c:v>542</c:v>
                </c:pt>
                <c:pt idx="1">
                  <c:v>606</c:v>
                </c:pt>
                <c:pt idx="2">
                  <c:v>446</c:v>
                </c:pt>
                <c:pt idx="3">
                  <c:v>469</c:v>
                </c:pt>
                <c:pt idx="4">
                  <c:v>501</c:v>
                </c:pt>
                <c:pt idx="5">
                  <c:v>416</c:v>
                </c:pt>
                <c:pt idx="6">
                  <c:v>395</c:v>
                </c:pt>
                <c:pt idx="7">
                  <c:v>329</c:v>
                </c:pt>
                <c:pt idx="8">
                  <c:v>386</c:v>
                </c:pt>
                <c:pt idx="9">
                  <c:v>344</c:v>
                </c:pt>
                <c:pt idx="10">
                  <c:v>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B57C-4950-9EBC-DC4C6C41E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6359968"/>
        <c:axId val="1"/>
      </c:lineChart>
      <c:catAx>
        <c:axId val="2963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8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96359968"/>
        <c:crosses val="autoZero"/>
        <c:crossBetween val="between"/>
        <c:majorUnit val="300"/>
      </c:valAx>
    </c:plotArea>
    <c:legend>
      <c:legendPos val="b"/>
      <c:layout>
        <c:manualLayout>
          <c:xMode val="edge"/>
          <c:yMode val="edge"/>
          <c:x val="0.22276731231380889"/>
          <c:y val="0.89932465888572433"/>
          <c:w val="0.57751818997308879"/>
          <c:h val="0.10067534111427556"/>
        </c:manualLayout>
      </c:layout>
      <c:overlay val="0"/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77534345863671"/>
          <c:y val="0.11172636871095339"/>
          <c:w val="0.8472504639848889"/>
          <c:h val="0.67360516783605984"/>
        </c:manualLayout>
      </c:layout>
      <c:lineChart>
        <c:grouping val="standard"/>
        <c:varyColors val="0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FF"/>
              </a:solidFill>
            </a:ln>
          </c:spPr>
          <c:marker>
            <c:symbol val="circle"/>
            <c:size val="3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dLbls>
            <c:dLbl>
              <c:idx val="0"/>
              <c:layout>
                <c:manualLayout>
                  <c:x val="-2.7870351125030411E-2"/>
                  <c:y val="6.1616866421068221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8CF-4A38-AD50-50EA4EC3C559}"/>
                </c:ext>
              </c:extLst>
            </c:dLbl>
            <c:dLbl>
              <c:idx val="1"/>
              <c:layout>
                <c:manualLayout>
                  <c:x val="-4.1696145876502277E-2"/>
                  <c:y val="5.1056522864219439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8CF-4A38-AD50-50EA4EC3C559}"/>
                </c:ext>
              </c:extLst>
            </c:dLbl>
            <c:dLbl>
              <c:idx val="2"/>
              <c:layout>
                <c:manualLayout>
                  <c:x val="-4.7309959939218126E-2"/>
                  <c:y val="4.1666851502717088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8CF-4A38-AD50-50EA4EC3C559}"/>
                </c:ext>
              </c:extLst>
            </c:dLbl>
            <c:dLbl>
              <c:idx val="3"/>
              <c:layout>
                <c:manualLayout>
                  <c:x val="-4.7280784638762209E-2"/>
                  <c:y val="3.7036708439614062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8CF-4A38-AD50-50EA4EC3C559}"/>
                </c:ext>
              </c:extLst>
            </c:dLbl>
            <c:dLbl>
              <c:idx val="4"/>
              <c:layout>
                <c:manualLayout>
                  <c:x val="-5.0175770133996406E-2"/>
                  <c:y val="5.0990351558167904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8CF-4A38-AD50-50EA4EC3C559}"/>
                </c:ext>
              </c:extLst>
            </c:dLbl>
            <c:dLbl>
              <c:idx val="5"/>
              <c:layout>
                <c:manualLayout>
                  <c:x val="-4.4590689321729521E-2"/>
                  <c:y val="4.6491811762966337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8CF-4A38-AD50-50EA4EC3C559}"/>
                </c:ext>
              </c:extLst>
            </c:dLbl>
            <c:dLbl>
              <c:idx val="6"/>
              <c:layout>
                <c:manualLayout>
                  <c:x val="-5.0175328083989501E-2"/>
                  <c:y val="3.7167202691212896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8CF-4A38-AD50-50EA4EC3C559}"/>
                </c:ext>
              </c:extLst>
            </c:dLbl>
            <c:dLbl>
              <c:idx val="7"/>
              <c:layout>
                <c:manualLayout>
                  <c:x val="-3.6111111111111108E-2"/>
                  <c:y val="4.1666302128900552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8CF-4A38-AD50-50EA4EC3C559}"/>
                </c:ext>
              </c:extLst>
            </c:dLbl>
            <c:dLbl>
              <c:idx val="8"/>
              <c:layout>
                <c:manualLayout>
                  <c:x val="-3.3187125293548836E-2"/>
                  <c:y val="4.1862038371964068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88CF-4A38-AD50-50EA4EC3C559}"/>
                </c:ext>
              </c:extLst>
            </c:dLbl>
            <c:dLbl>
              <c:idx val="9"/>
              <c:layout>
                <c:manualLayout>
                  <c:x val="-3.9152148086752214E-2"/>
                  <c:y val="4.1862408044064915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8CF-4A38-AD50-50EA4EC3C559}"/>
                </c:ext>
              </c:extLst>
            </c:dLbl>
            <c:dLbl>
              <c:idx val="10"/>
              <c:layout>
                <c:manualLayout>
                  <c:x val="-8.4212736565824012E-3"/>
                  <c:y val="4.2253521126760563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88CF-4A38-AD50-50EA4EC3C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1680000"/>
              <a:lstStyle/>
              <a:p>
                <a:pPr>
                  <a:defRPr sz="5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เปรียบเทียบ!$AD$20:$AN$20</c:f>
              <c:numCache>
                <c:formatCode>General</c:formatCode>
                <c:ptCount val="11"/>
              </c:numCache>
            </c:numRef>
          </c:cat>
          <c:val>
            <c:numRef>
              <c:f>เปรียบเทียบ!$AB$5:$AL$5</c:f>
              <c:numCache>
                <c:formatCode>_(* #,##0_);_(* \(#,##0\);_(* "-"??_);_(@_)</c:formatCode>
                <c:ptCount val="11"/>
                <c:pt idx="0">
                  <c:v>119880</c:v>
                </c:pt>
                <c:pt idx="1">
                  <c:v>116258</c:v>
                </c:pt>
                <c:pt idx="2">
                  <c:v>113298</c:v>
                </c:pt>
                <c:pt idx="3">
                  <c:v>111056</c:v>
                </c:pt>
                <c:pt idx="4">
                  <c:v>123754</c:v>
                </c:pt>
                <c:pt idx="5">
                  <c:v>127922</c:v>
                </c:pt>
                <c:pt idx="6">
                  <c:v>138552</c:v>
                </c:pt>
                <c:pt idx="7">
                  <c:v>170053</c:v>
                </c:pt>
                <c:pt idx="8">
                  <c:v>188001</c:v>
                </c:pt>
                <c:pt idx="9">
                  <c:v>187985</c:v>
                </c:pt>
                <c:pt idx="10">
                  <c:v>142973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8CF-4A38-AD50-50EA4EC3C559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chemeClr val="accent2">
                    <a:lumMod val="50000"/>
                  </a:schemeClr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8CF-4A38-AD50-50EA4EC3C559}"/>
                </c:ext>
              </c:extLst>
            </c:dLbl>
            <c:dLbl>
              <c:idx val="1"/>
              <c:layout>
                <c:manualLayout>
                  <c:x val="-0.10100356402818071"/>
                  <c:y val="2.307530220694244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88CF-4A38-AD50-50EA4EC3C559}"/>
                </c:ext>
              </c:extLst>
            </c:dLbl>
            <c:dLbl>
              <c:idx val="2"/>
              <c:layout>
                <c:manualLayout>
                  <c:x val="-3.644216051940876E-2"/>
                  <c:y val="4.6549480610698225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88CF-4A38-AD50-50EA4EC3C559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88CF-4A38-AD50-50EA4EC3C559}"/>
                </c:ext>
              </c:extLst>
            </c:dLbl>
            <c:dLbl>
              <c:idx val="4"/>
              <c:layout>
                <c:manualLayout>
                  <c:x val="-6.1705318414145706E-2"/>
                  <c:y val="3.246497356844474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88CF-4A38-AD50-50EA4EC3C559}"/>
                </c:ext>
              </c:extLst>
            </c:dLbl>
            <c:dLbl>
              <c:idx val="5"/>
              <c:layout>
                <c:manualLayout>
                  <c:x val="-1.3986020168531565E-2"/>
                  <c:y val="4.654948061069826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88CF-4A38-AD50-50EA4EC3C559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88CF-4A38-AD50-50EA4EC3C559}"/>
                </c:ext>
              </c:extLst>
            </c:dLbl>
            <c:dLbl>
              <c:idx val="7"/>
              <c:layout>
                <c:manualLayout>
                  <c:x val="-2.7579499930930717E-3"/>
                  <c:y val="1.3685630845440095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88CF-4A38-AD50-50EA4EC3C559}"/>
                </c:ext>
              </c:extLst>
            </c:dLbl>
            <c:dLbl>
              <c:idx val="8"/>
              <c:layout>
                <c:manualLayout>
                  <c:x val="-9.5389528940461391E-2"/>
                  <c:y val="-3.795756164282281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88CF-4A38-AD50-50EA4EC3C559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88CF-4A38-AD50-50EA4EC3C559}"/>
                </c:ext>
              </c:extLst>
            </c:dLbl>
            <c:dLbl>
              <c:idx val="10"/>
              <c:layout>
                <c:manualLayout>
                  <c:x val="-1.660472440944892E-2"/>
                  <c:y val="-5.204206868507638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88CF-4A38-AD50-50EA4EC3C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เปรียบเทียบ!$AD$20:$AN$20</c:f>
              <c:numCache>
                <c:formatCode>General</c:formatCode>
                <c:ptCount val="11"/>
              </c:numCache>
            </c:numRef>
          </c:cat>
          <c:val>
            <c:numRef>
              <c:f>เปรียบเทียบ!$AB$13:$AL$13</c:f>
              <c:numCache>
                <c:formatCode>_(* #,##0_);_(* \(#,##0\);_(* "-"??_);_(@_)</c:formatCode>
                <c:ptCount val="11"/>
                <c:pt idx="0">
                  <c:v>542316</c:v>
                </c:pt>
                <c:pt idx="1">
                  <c:v>319515</c:v>
                </c:pt>
                <c:pt idx="2">
                  <c:v>354481</c:v>
                </c:pt>
                <c:pt idx="3">
                  <c:v>547714</c:v>
                </c:pt>
                <c:pt idx="4">
                  <c:v>374347</c:v>
                </c:pt>
                <c:pt idx="5">
                  <c:v>394278</c:v>
                </c:pt>
                <c:pt idx="6">
                  <c:v>563109</c:v>
                </c:pt>
                <c:pt idx="7">
                  <c:v>285274</c:v>
                </c:pt>
                <c:pt idx="8">
                  <c:v>423454</c:v>
                </c:pt>
                <c:pt idx="9">
                  <c:v>537974</c:v>
                </c:pt>
                <c:pt idx="10">
                  <c:v>401393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88CF-4A38-AD50-50EA4EC3C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6362264"/>
        <c:axId val="1"/>
      </c:lineChart>
      <c:catAx>
        <c:axId val="29636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96362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096028733250449"/>
          <c:y val="0.91465528076596059"/>
          <c:w val="0.6085722337339412"/>
          <c:h val="8.0715315515138109E-2"/>
        </c:manualLayout>
      </c:layout>
      <c:overlay val="0"/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65374520492631"/>
          <c:y val="0.12163742690058479"/>
          <c:w val="0.8387052291540481"/>
          <c:h val="0.663906432748538"/>
        </c:manualLayout>
      </c:layout>
      <c:lineChart>
        <c:grouping val="standard"/>
        <c:varyColors val="0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FF"/>
              </a:solidFill>
            </a:ln>
          </c:spPr>
          <c:marker>
            <c:symbol val="circle"/>
            <c:size val="4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47B-4FE2-8FCF-D033C197156C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47B-4FE2-8FCF-D033C197156C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47B-4FE2-8FCF-D033C197156C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47B-4FE2-8FCF-D033C197156C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47B-4FE2-8FCF-D033C197156C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47B-4FE2-8FCF-D033C197156C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47B-4FE2-8FCF-D033C197156C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47B-4FE2-8FCF-D033C197156C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47B-4FE2-8FCF-D033C197156C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47B-4FE2-8FCF-D033C197156C}"/>
                </c:ext>
              </c:extLst>
            </c:dLbl>
            <c:dLbl>
              <c:idx val="1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47B-4FE2-8FCF-D033C19715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2550</c:v>
                </c:pt>
                <c:pt idx="1">
                  <c:v>2551</c:v>
                </c:pt>
                <c:pt idx="2">
                  <c:v>2552</c:v>
                </c:pt>
                <c:pt idx="3">
                  <c:v>2553</c:v>
                </c:pt>
                <c:pt idx="4">
                  <c:v>2554</c:v>
                </c:pt>
                <c:pt idx="5">
                  <c:v>2555</c:v>
                </c:pt>
                <c:pt idx="6">
                  <c:v>2556</c:v>
                </c:pt>
                <c:pt idx="7">
                  <c:v>2557</c:v>
                </c:pt>
                <c:pt idx="8">
                  <c:v>2558</c:v>
                </c:pt>
                <c:pt idx="9">
                  <c:v>2559</c:v>
                </c:pt>
                <c:pt idx="10">
                  <c:v>2560</c:v>
                </c:pt>
              </c:numCache>
            </c:numRef>
          </c:cat>
          <c:val>
            <c:numRef>
              <c:f>เปรียบเทียบ!$AB$6:$AL$6</c:f>
              <c:numCache>
                <c:formatCode>_(* #,##0_);_(* \(#,##0\);_(* "-"??_);_(@_)</c:formatCode>
                <c:ptCount val="11"/>
                <c:pt idx="0">
                  <c:v>275</c:v>
                </c:pt>
                <c:pt idx="1">
                  <c:v>204</c:v>
                </c:pt>
                <c:pt idx="2">
                  <c:v>261</c:v>
                </c:pt>
                <c:pt idx="3">
                  <c:v>192</c:v>
                </c:pt>
                <c:pt idx="4">
                  <c:v>131</c:v>
                </c:pt>
                <c:pt idx="5">
                  <c:v>126</c:v>
                </c:pt>
                <c:pt idx="6">
                  <c:v>116</c:v>
                </c:pt>
                <c:pt idx="7">
                  <c:v>77</c:v>
                </c:pt>
                <c:pt idx="8">
                  <c:v>65</c:v>
                </c:pt>
                <c:pt idx="9">
                  <c:v>65</c:v>
                </c:pt>
                <c:pt idx="10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47B-4FE2-8FCF-D033C197156C}"/>
            </c:ext>
          </c:extLst>
        </c:ser>
        <c:ser>
          <c:idx val="2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47B-4FE2-8FCF-D033C197156C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47B-4FE2-8FCF-D033C197156C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47B-4FE2-8FCF-D033C197156C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47B-4FE2-8FCF-D033C197156C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47B-4FE2-8FCF-D033C197156C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47B-4FE2-8FCF-D033C197156C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47B-4FE2-8FCF-D033C19715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2550</c:v>
                </c:pt>
                <c:pt idx="1">
                  <c:v>2551</c:v>
                </c:pt>
                <c:pt idx="2">
                  <c:v>2552</c:v>
                </c:pt>
                <c:pt idx="3">
                  <c:v>2553</c:v>
                </c:pt>
                <c:pt idx="4">
                  <c:v>2554</c:v>
                </c:pt>
                <c:pt idx="5">
                  <c:v>2555</c:v>
                </c:pt>
                <c:pt idx="6">
                  <c:v>2556</c:v>
                </c:pt>
                <c:pt idx="7">
                  <c:v>2557</c:v>
                </c:pt>
                <c:pt idx="8">
                  <c:v>2558</c:v>
                </c:pt>
                <c:pt idx="9">
                  <c:v>2559</c:v>
                </c:pt>
                <c:pt idx="10">
                  <c:v>2560</c:v>
                </c:pt>
              </c:numCache>
            </c:numRef>
          </c:cat>
          <c:val>
            <c:numRef>
              <c:f>เปรียบเทียบ!$AB$14:$AL$14</c:f>
              <c:numCache>
                <c:formatCode>_(* #,##0_);_(* \(#,##0\);_(* "-"??_);_(@_)</c:formatCode>
                <c:ptCount val="11"/>
                <c:pt idx="0">
                  <c:v>295</c:v>
                </c:pt>
                <c:pt idx="1">
                  <c:v>307</c:v>
                </c:pt>
                <c:pt idx="2">
                  <c:v>289</c:v>
                </c:pt>
                <c:pt idx="3">
                  <c:v>304</c:v>
                </c:pt>
                <c:pt idx="4">
                  <c:v>266</c:v>
                </c:pt>
                <c:pt idx="5">
                  <c:v>220</c:v>
                </c:pt>
                <c:pt idx="6">
                  <c:v>247</c:v>
                </c:pt>
                <c:pt idx="7">
                  <c:v>237</c:v>
                </c:pt>
                <c:pt idx="8">
                  <c:v>189</c:v>
                </c:pt>
                <c:pt idx="9">
                  <c:v>214</c:v>
                </c:pt>
                <c:pt idx="10">
                  <c:v>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47B-4FE2-8FCF-D033C1971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976736"/>
        <c:axId val="1"/>
      </c:lineChart>
      <c:catAx>
        <c:axId val="37297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3729767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2096141787773357"/>
          <c:y val="0.90907840745258961"/>
          <c:w val="0.57499026152386346"/>
          <c:h val="7.6886621566670366E-2"/>
        </c:manualLayout>
      </c:layout>
      <c:overlay val="0"/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39</xdr:row>
      <xdr:rowOff>85725</xdr:rowOff>
    </xdr:from>
    <xdr:to>
      <xdr:col>6</xdr:col>
      <xdr:colOff>409575</xdr:colOff>
      <xdr:row>50</xdr:row>
      <xdr:rowOff>142875</xdr:rowOff>
    </xdr:to>
    <xdr:graphicFrame macro="">
      <xdr:nvGraphicFramePr>
        <xdr:cNvPr id="1652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76200</xdr:colOff>
      <xdr:row>39</xdr:row>
      <xdr:rowOff>104775</xdr:rowOff>
    </xdr:from>
    <xdr:to>
      <xdr:col>14</xdr:col>
      <xdr:colOff>457200</xdr:colOff>
      <xdr:row>50</xdr:row>
      <xdr:rowOff>171450</xdr:rowOff>
    </xdr:to>
    <xdr:graphicFrame macro="">
      <xdr:nvGraphicFramePr>
        <xdr:cNvPr id="1652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26</xdr:row>
      <xdr:rowOff>38100</xdr:rowOff>
    </xdr:from>
    <xdr:to>
      <xdr:col>6</xdr:col>
      <xdr:colOff>428625</xdr:colOff>
      <xdr:row>37</xdr:row>
      <xdr:rowOff>123825</xdr:rowOff>
    </xdr:to>
    <xdr:graphicFrame macro="">
      <xdr:nvGraphicFramePr>
        <xdr:cNvPr id="1652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57150</xdr:colOff>
      <xdr:row>26</xdr:row>
      <xdr:rowOff>28575</xdr:rowOff>
    </xdr:from>
    <xdr:to>
      <xdr:col>14</xdr:col>
      <xdr:colOff>428625</xdr:colOff>
      <xdr:row>37</xdr:row>
      <xdr:rowOff>114300</xdr:rowOff>
    </xdr:to>
    <xdr:graphicFrame macro="">
      <xdr:nvGraphicFramePr>
        <xdr:cNvPr id="1652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BE40"/>
  <sheetViews>
    <sheetView showGridLines="0" tabSelected="1" view="pageBreakPreview" zoomScale="85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8" sqref="M8"/>
    </sheetView>
  </sheetViews>
  <sheetFormatPr defaultRowHeight="18.75" x14ac:dyDescent="0.3"/>
  <cols>
    <col min="1" max="1" width="21.1640625" style="2" customWidth="1"/>
    <col min="2" max="21" width="10.33203125" style="2" customWidth="1"/>
    <col min="22" max="22" width="11.1640625" style="2" customWidth="1"/>
    <col min="23" max="23" width="10.33203125" style="2" customWidth="1"/>
    <col min="24" max="24" width="11" style="2" bestFit="1" customWidth="1"/>
    <col min="25" max="25" width="10.33203125" style="2" customWidth="1"/>
    <col min="26" max="26" width="10.6640625" style="42" customWidth="1"/>
    <col min="27" max="28" width="10.33203125" style="40" customWidth="1"/>
    <col min="29" max="29" width="10.33203125" style="84" customWidth="1"/>
    <col min="30" max="39" width="9.5" style="58" customWidth="1"/>
    <col min="40" max="40" width="10.83203125" style="58" customWidth="1"/>
    <col min="41" max="48" width="9.5" style="59" customWidth="1"/>
    <col min="49" max="49" width="10.83203125" style="59" customWidth="1"/>
    <col min="50" max="50" width="9.33203125" style="59"/>
    <col min="51" max="55" width="9.33203125" style="60"/>
    <col min="56" max="57" width="9.33203125" style="41"/>
    <col min="58" max="16384" width="9.33203125" style="2"/>
  </cols>
  <sheetData>
    <row r="1" spans="1:57" ht="31.5" customHeight="1" x14ac:dyDescent="0.3">
      <c r="A1" s="89" t="s">
        <v>68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18"/>
      <c r="W1" s="18"/>
      <c r="X1" s="17"/>
      <c r="Y1" s="17"/>
      <c r="Z1" s="38"/>
      <c r="AA1" s="39"/>
      <c r="AB1" s="84"/>
    </row>
    <row r="2" spans="1:57" ht="5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AB2" s="84"/>
    </row>
    <row r="3" spans="1:57" s="35" customFormat="1" ht="24.75" customHeight="1" x14ac:dyDescent="0.3">
      <c r="A3" s="95" t="s">
        <v>37</v>
      </c>
      <c r="B3" s="92" t="s">
        <v>39</v>
      </c>
      <c r="C3" s="93"/>
      <c r="D3" s="92" t="s">
        <v>40</v>
      </c>
      <c r="E3" s="93"/>
      <c r="F3" s="92" t="s">
        <v>41</v>
      </c>
      <c r="G3" s="93"/>
      <c r="H3" s="92" t="s">
        <v>42</v>
      </c>
      <c r="I3" s="93"/>
      <c r="J3" s="92" t="s">
        <v>30</v>
      </c>
      <c r="K3" s="93"/>
      <c r="L3" s="92" t="s">
        <v>31</v>
      </c>
      <c r="M3" s="93"/>
      <c r="N3" s="92" t="s">
        <v>32</v>
      </c>
      <c r="O3" s="93"/>
      <c r="P3" s="92" t="s">
        <v>63</v>
      </c>
      <c r="Q3" s="93"/>
      <c r="R3" s="92" t="s">
        <v>64</v>
      </c>
      <c r="S3" s="93"/>
      <c r="T3" s="92" t="s">
        <v>65</v>
      </c>
      <c r="U3" s="93"/>
      <c r="V3" s="92" t="s">
        <v>67</v>
      </c>
      <c r="W3" s="93"/>
      <c r="X3" s="32"/>
      <c r="Y3" s="32"/>
      <c r="Z3" s="33"/>
      <c r="AA3" s="34"/>
      <c r="AB3" s="85" t="s">
        <v>33</v>
      </c>
      <c r="AC3" s="86"/>
      <c r="AD3" s="86"/>
      <c r="AE3" s="86"/>
      <c r="AF3" s="86"/>
      <c r="AG3" s="86"/>
      <c r="AH3" s="86"/>
      <c r="AI3" s="86"/>
      <c r="AJ3" s="86"/>
      <c r="AK3" s="86"/>
      <c r="AL3" s="87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2"/>
      <c r="AY3" s="62"/>
      <c r="AZ3" s="62"/>
      <c r="BA3" s="62"/>
      <c r="BB3" s="62"/>
      <c r="BC3" s="62"/>
    </row>
    <row r="4" spans="1:57" s="35" customFormat="1" ht="23.25" customHeight="1" x14ac:dyDescent="0.3">
      <c r="A4" s="96"/>
      <c r="B4" s="37" t="s">
        <v>33</v>
      </c>
      <c r="C4" s="37" t="s">
        <v>34</v>
      </c>
      <c r="D4" s="37" t="s">
        <v>33</v>
      </c>
      <c r="E4" s="37" t="s">
        <v>34</v>
      </c>
      <c r="F4" s="37" t="s">
        <v>33</v>
      </c>
      <c r="G4" s="37" t="s">
        <v>34</v>
      </c>
      <c r="H4" s="37" t="s">
        <v>33</v>
      </c>
      <c r="I4" s="37" t="s">
        <v>34</v>
      </c>
      <c r="J4" s="37" t="s">
        <v>33</v>
      </c>
      <c r="K4" s="37" t="s">
        <v>34</v>
      </c>
      <c r="L4" s="37" t="s">
        <v>33</v>
      </c>
      <c r="M4" s="37" t="s">
        <v>34</v>
      </c>
      <c r="N4" s="37" t="s">
        <v>33</v>
      </c>
      <c r="O4" s="37" t="s">
        <v>35</v>
      </c>
      <c r="P4" s="37" t="s">
        <v>33</v>
      </c>
      <c r="Q4" s="37" t="s">
        <v>35</v>
      </c>
      <c r="R4" s="37" t="s">
        <v>33</v>
      </c>
      <c r="S4" s="37" t="s">
        <v>35</v>
      </c>
      <c r="T4" s="37" t="s">
        <v>33</v>
      </c>
      <c r="U4" s="37" t="s">
        <v>35</v>
      </c>
      <c r="V4" s="37" t="s">
        <v>33</v>
      </c>
      <c r="W4" s="37" t="s">
        <v>35</v>
      </c>
      <c r="X4" s="32"/>
      <c r="Y4" s="32"/>
      <c r="Z4" s="33"/>
      <c r="AA4" s="34"/>
      <c r="AB4" s="36">
        <v>2550</v>
      </c>
      <c r="AC4" s="36">
        <v>2551</v>
      </c>
      <c r="AD4" s="36">
        <v>2552</v>
      </c>
      <c r="AE4" s="36">
        <v>2553</v>
      </c>
      <c r="AF4" s="36">
        <v>2554</v>
      </c>
      <c r="AG4" s="36">
        <v>2555</v>
      </c>
      <c r="AH4" s="36">
        <v>2556</v>
      </c>
      <c r="AI4" s="36">
        <v>2557</v>
      </c>
      <c r="AJ4" s="36">
        <v>2558</v>
      </c>
      <c r="AK4" s="36">
        <v>2559</v>
      </c>
      <c r="AL4" s="36">
        <v>2560</v>
      </c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2"/>
      <c r="AX4" s="62"/>
      <c r="AY4" s="62"/>
      <c r="AZ4" s="62"/>
      <c r="BA4" s="62"/>
      <c r="BB4" s="62"/>
      <c r="BC4" s="61"/>
    </row>
    <row r="5" spans="1:57" s="4" customFormat="1" ht="23.25" customHeight="1" x14ac:dyDescent="0.3">
      <c r="A5" s="3" t="s">
        <v>13</v>
      </c>
      <c r="B5" s="21">
        <f t="shared" ref="B5:Q5" si="0">SUM(B6:B9)</f>
        <v>42287</v>
      </c>
      <c r="C5" s="21">
        <f t="shared" si="0"/>
        <v>91919</v>
      </c>
      <c r="D5" s="21">
        <f t="shared" si="0"/>
        <v>38515</v>
      </c>
      <c r="E5" s="21">
        <f t="shared" si="0"/>
        <v>69858</v>
      </c>
      <c r="F5" s="21">
        <f t="shared" si="0"/>
        <v>38770</v>
      </c>
      <c r="G5" s="21">
        <f t="shared" si="0"/>
        <v>69899</v>
      </c>
      <c r="H5" s="22">
        <f t="shared" si="0"/>
        <v>43159</v>
      </c>
      <c r="I5" s="22">
        <f t="shared" si="0"/>
        <v>101110</v>
      </c>
      <c r="J5" s="22">
        <f t="shared" si="0"/>
        <v>44072</v>
      </c>
      <c r="K5" s="22">
        <f t="shared" si="0"/>
        <v>81463</v>
      </c>
      <c r="L5" s="22">
        <f t="shared" si="0"/>
        <v>26654</v>
      </c>
      <c r="M5" s="22">
        <f t="shared" si="0"/>
        <v>77631</v>
      </c>
      <c r="N5" s="22">
        <f t="shared" si="0"/>
        <v>30555</v>
      </c>
      <c r="O5" s="22">
        <f t="shared" si="0"/>
        <v>106052</v>
      </c>
      <c r="P5" s="25">
        <f t="shared" si="0"/>
        <v>123292</v>
      </c>
      <c r="Q5" s="21">
        <f t="shared" si="0"/>
        <v>97663</v>
      </c>
      <c r="R5" s="21">
        <f t="shared" ref="R5:W5" si="1">SUM(R6:R9)</f>
        <v>111048</v>
      </c>
      <c r="S5" s="21">
        <f t="shared" si="1"/>
        <v>87340</v>
      </c>
      <c r="T5" s="21">
        <v>112072</v>
      </c>
      <c r="U5" s="21">
        <v>111812</v>
      </c>
      <c r="V5" s="21">
        <v>63988</v>
      </c>
      <c r="W5" s="21">
        <v>163667</v>
      </c>
      <c r="X5" s="11"/>
      <c r="Y5" s="11"/>
      <c r="Z5" s="44"/>
      <c r="AA5" s="45" t="s">
        <v>38</v>
      </c>
      <c r="AB5" s="46">
        <f>B5+B10</f>
        <v>119880</v>
      </c>
      <c r="AC5" s="46">
        <f>D5+D10</f>
        <v>116258</v>
      </c>
      <c r="AD5" s="46">
        <f>F5+F10</f>
        <v>113298</v>
      </c>
      <c r="AE5" s="46">
        <f>H5+H10</f>
        <v>111056</v>
      </c>
      <c r="AF5" s="46">
        <f>J5+J10</f>
        <v>123754</v>
      </c>
      <c r="AG5" s="46">
        <f>L5+L10</f>
        <v>127922</v>
      </c>
      <c r="AH5" s="46">
        <f>N5+N10</f>
        <v>138552</v>
      </c>
      <c r="AI5" s="46">
        <f>P5+P10</f>
        <v>170053</v>
      </c>
      <c r="AJ5" s="46">
        <f>R5+R10</f>
        <v>188001</v>
      </c>
      <c r="AK5" s="46">
        <f>T5+T10</f>
        <v>187985</v>
      </c>
      <c r="AL5" s="46">
        <f>V5+V10</f>
        <v>142973</v>
      </c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4"/>
      <c r="AX5" s="64"/>
      <c r="AY5" s="64"/>
      <c r="AZ5" s="64"/>
      <c r="BA5" s="64"/>
      <c r="BB5" s="64"/>
      <c r="BC5" s="63"/>
      <c r="BD5" s="47"/>
      <c r="BE5" s="47"/>
    </row>
    <row r="6" spans="1:57" ht="23.25" customHeight="1" x14ac:dyDescent="0.3">
      <c r="A6" s="5" t="s">
        <v>14</v>
      </c>
      <c r="B6" s="23">
        <v>421</v>
      </c>
      <c r="C6" s="23">
        <v>400</v>
      </c>
      <c r="D6" s="23">
        <v>409</v>
      </c>
      <c r="E6" s="23">
        <v>229</v>
      </c>
      <c r="F6" s="24">
        <v>509</v>
      </c>
      <c r="G6" s="24">
        <v>261</v>
      </c>
      <c r="H6" s="24">
        <v>443</v>
      </c>
      <c r="I6" s="24">
        <v>360</v>
      </c>
      <c r="J6" s="24">
        <v>416</v>
      </c>
      <c r="K6" s="24">
        <v>281</v>
      </c>
      <c r="L6" s="24">
        <v>428</v>
      </c>
      <c r="M6" s="24">
        <v>263</v>
      </c>
      <c r="N6" s="23">
        <v>460</v>
      </c>
      <c r="O6" s="23">
        <v>379</v>
      </c>
      <c r="P6" s="24">
        <v>483</v>
      </c>
      <c r="Q6" s="23">
        <v>294</v>
      </c>
      <c r="R6" s="23">
        <v>383</v>
      </c>
      <c r="S6" s="23">
        <v>311</v>
      </c>
      <c r="T6" s="23">
        <v>405</v>
      </c>
      <c r="U6" s="23">
        <v>408</v>
      </c>
      <c r="V6" s="23">
        <v>235</v>
      </c>
      <c r="W6" s="23">
        <v>386</v>
      </c>
      <c r="X6" s="20"/>
      <c r="Y6" s="20"/>
      <c r="Z6" s="48"/>
      <c r="AA6" s="45" t="s">
        <v>43</v>
      </c>
      <c r="AB6" s="49">
        <f>B15</f>
        <v>275</v>
      </c>
      <c r="AC6" s="49">
        <f>D15</f>
        <v>204</v>
      </c>
      <c r="AD6" s="49">
        <f>F15</f>
        <v>261</v>
      </c>
      <c r="AE6" s="49">
        <f>H15</f>
        <v>192</v>
      </c>
      <c r="AF6" s="49">
        <f>J15</f>
        <v>131</v>
      </c>
      <c r="AG6" s="49">
        <f>L15</f>
        <v>126</v>
      </c>
      <c r="AH6" s="49">
        <f>N15</f>
        <v>116</v>
      </c>
      <c r="AI6" s="49">
        <f>P15</f>
        <v>77</v>
      </c>
      <c r="AJ6" s="49">
        <f>R15</f>
        <v>65</v>
      </c>
      <c r="AK6" s="49">
        <f>T15</f>
        <v>65</v>
      </c>
      <c r="AL6" s="49">
        <f>V15</f>
        <v>53</v>
      </c>
      <c r="AM6" s="59"/>
      <c r="AN6" s="59"/>
      <c r="AV6" s="60"/>
      <c r="AW6" s="60"/>
      <c r="AX6" s="60"/>
      <c r="BC6" s="65"/>
      <c r="BD6" s="42"/>
      <c r="BE6" s="42"/>
    </row>
    <row r="7" spans="1:57" ht="23.25" customHeight="1" x14ac:dyDescent="0.3">
      <c r="A7" s="5" t="s">
        <v>15</v>
      </c>
      <c r="B7" s="23">
        <v>36408</v>
      </c>
      <c r="C7" s="23">
        <v>82282</v>
      </c>
      <c r="D7" s="23">
        <v>32943</v>
      </c>
      <c r="E7" s="23">
        <v>64664</v>
      </c>
      <c r="F7" s="24">
        <v>33172</v>
      </c>
      <c r="G7" s="24">
        <v>63492</v>
      </c>
      <c r="H7" s="24">
        <v>36554</v>
      </c>
      <c r="I7" s="24">
        <v>90222</v>
      </c>
      <c r="J7" s="24">
        <v>37079</v>
      </c>
      <c r="K7" s="24">
        <v>74323</v>
      </c>
      <c r="L7" s="24">
        <v>21890</v>
      </c>
      <c r="M7" s="24">
        <v>69885</v>
      </c>
      <c r="N7" s="23">
        <v>24616</v>
      </c>
      <c r="O7" s="23">
        <v>94071</v>
      </c>
      <c r="P7" s="24">
        <v>95215</v>
      </c>
      <c r="Q7" s="23">
        <v>87607</v>
      </c>
      <c r="R7" s="23">
        <v>86477</v>
      </c>
      <c r="S7" s="23">
        <v>77578</v>
      </c>
      <c r="T7" s="23">
        <v>87395</v>
      </c>
      <c r="U7" s="23">
        <v>98034</v>
      </c>
      <c r="V7" s="23">
        <v>49405</v>
      </c>
      <c r="W7" s="23">
        <v>139611</v>
      </c>
      <c r="X7" s="20"/>
      <c r="Y7" s="20"/>
      <c r="Z7" s="48"/>
      <c r="AA7" s="45" t="s">
        <v>20</v>
      </c>
      <c r="AB7" s="49">
        <f>B16</f>
        <v>3027</v>
      </c>
      <c r="AC7" s="49">
        <f>D16</f>
        <v>1974</v>
      </c>
      <c r="AD7" s="49">
        <f>F16</f>
        <v>2213</v>
      </c>
      <c r="AE7" s="49">
        <f>H16</f>
        <v>1529</v>
      </c>
      <c r="AF7" s="49">
        <f>J16</f>
        <v>1394</v>
      </c>
      <c r="AG7" s="49">
        <f>L16</f>
        <v>960</v>
      </c>
      <c r="AH7" s="49">
        <f>N16</f>
        <v>882</v>
      </c>
      <c r="AI7" s="49">
        <f>P16</f>
        <v>875</v>
      </c>
      <c r="AJ7" s="49">
        <f>R16</f>
        <v>1121</v>
      </c>
      <c r="AK7" s="49">
        <f>T16</f>
        <v>1080</v>
      </c>
      <c r="AL7" s="49">
        <f t="shared" ref="AL7:AL8" si="2">V16</f>
        <v>1339</v>
      </c>
      <c r="AM7" s="59"/>
      <c r="AN7" s="59"/>
      <c r="AV7" s="60"/>
      <c r="AW7" s="60"/>
      <c r="AX7" s="60"/>
      <c r="BC7" s="65"/>
      <c r="BD7" s="42"/>
      <c r="BE7" s="42"/>
    </row>
    <row r="8" spans="1:57" ht="23.25" customHeight="1" x14ac:dyDescent="0.3">
      <c r="A8" s="5" t="s">
        <v>16</v>
      </c>
      <c r="B8" s="23">
        <v>5205</v>
      </c>
      <c r="C8" s="23">
        <v>9096</v>
      </c>
      <c r="D8" s="23">
        <v>4914</v>
      </c>
      <c r="E8" s="23">
        <v>4841</v>
      </c>
      <c r="F8" s="24">
        <v>4888</v>
      </c>
      <c r="G8" s="24">
        <v>5937</v>
      </c>
      <c r="H8" s="24">
        <v>5814</v>
      </c>
      <c r="I8" s="24">
        <v>10273</v>
      </c>
      <c r="J8" s="24">
        <v>6110</v>
      </c>
      <c r="K8" s="24">
        <v>6641</v>
      </c>
      <c r="L8" s="24">
        <v>4200</v>
      </c>
      <c r="M8" s="24">
        <v>7241</v>
      </c>
      <c r="N8" s="23">
        <v>5268</v>
      </c>
      <c r="O8" s="23">
        <v>11218</v>
      </c>
      <c r="P8" s="24">
        <v>24872</v>
      </c>
      <c r="Q8" s="23">
        <v>9372</v>
      </c>
      <c r="R8" s="23">
        <v>22010</v>
      </c>
      <c r="S8" s="23">
        <v>9163</v>
      </c>
      <c r="T8" s="23">
        <v>22232</v>
      </c>
      <c r="U8" s="23">
        <v>12894</v>
      </c>
      <c r="V8" s="23">
        <v>13168</v>
      </c>
      <c r="W8" s="23">
        <v>22025</v>
      </c>
      <c r="X8" s="20"/>
      <c r="Y8" s="20"/>
      <c r="Z8" s="48"/>
      <c r="AA8" s="45" t="s">
        <v>21</v>
      </c>
      <c r="AB8" s="49">
        <f>B17</f>
        <v>755</v>
      </c>
      <c r="AC8" s="49">
        <f>D17</f>
        <v>1490</v>
      </c>
      <c r="AD8" s="49">
        <f>F17</f>
        <v>797</v>
      </c>
      <c r="AE8" s="49">
        <f>H17</f>
        <v>772</v>
      </c>
      <c r="AF8" s="49">
        <f>J17</f>
        <v>682</v>
      </c>
      <c r="AG8" s="49">
        <f>L17</f>
        <v>604</v>
      </c>
      <c r="AH8" s="49">
        <f>N17</f>
        <v>776</v>
      </c>
      <c r="AI8" s="49">
        <f>P17</f>
        <v>573</v>
      </c>
      <c r="AJ8" s="49">
        <f>R17</f>
        <v>799</v>
      </c>
      <c r="AK8" s="49">
        <f>T17</f>
        <v>650</v>
      </c>
      <c r="AL8" s="49">
        <f t="shared" si="2"/>
        <v>1235</v>
      </c>
      <c r="AM8" s="59"/>
      <c r="AN8" s="59"/>
      <c r="AV8" s="60"/>
      <c r="AW8" s="60"/>
      <c r="AX8" s="60"/>
      <c r="BC8" s="65"/>
      <c r="BD8" s="42"/>
      <c r="BE8" s="42"/>
    </row>
    <row r="9" spans="1:57" ht="23.25" customHeight="1" x14ac:dyDescent="0.3">
      <c r="A9" s="5" t="s">
        <v>17</v>
      </c>
      <c r="B9" s="23">
        <v>253</v>
      </c>
      <c r="C9" s="23">
        <v>141</v>
      </c>
      <c r="D9" s="23">
        <v>249</v>
      </c>
      <c r="E9" s="23">
        <v>124</v>
      </c>
      <c r="F9" s="24">
        <v>201</v>
      </c>
      <c r="G9" s="24">
        <v>209</v>
      </c>
      <c r="H9" s="24">
        <v>348</v>
      </c>
      <c r="I9" s="24">
        <v>255</v>
      </c>
      <c r="J9" s="24">
        <v>467</v>
      </c>
      <c r="K9" s="24">
        <v>218</v>
      </c>
      <c r="L9" s="24">
        <v>136</v>
      </c>
      <c r="M9" s="24">
        <v>242</v>
      </c>
      <c r="N9" s="23">
        <v>211</v>
      </c>
      <c r="O9" s="23">
        <v>384</v>
      </c>
      <c r="P9" s="24">
        <v>2722</v>
      </c>
      <c r="Q9" s="23">
        <v>390</v>
      </c>
      <c r="R9" s="23">
        <v>2178</v>
      </c>
      <c r="S9" s="23">
        <v>288</v>
      </c>
      <c r="T9" s="23">
        <v>2040</v>
      </c>
      <c r="U9" s="23">
        <v>476</v>
      </c>
      <c r="V9" s="23">
        <v>1180</v>
      </c>
      <c r="W9" s="23">
        <v>1645</v>
      </c>
      <c r="X9" s="20"/>
      <c r="Y9" s="20"/>
      <c r="Z9" s="48"/>
      <c r="AA9" s="50" t="s">
        <v>36</v>
      </c>
      <c r="AB9" s="46">
        <f t="shared" ref="AB9:AK9" si="3">SUM(AB5:AB8)</f>
        <v>123937</v>
      </c>
      <c r="AC9" s="46">
        <f t="shared" si="3"/>
        <v>119926</v>
      </c>
      <c r="AD9" s="46">
        <f t="shared" si="3"/>
        <v>116569</v>
      </c>
      <c r="AE9" s="46">
        <f t="shared" si="3"/>
        <v>113549</v>
      </c>
      <c r="AF9" s="46">
        <f t="shared" si="3"/>
        <v>125961</v>
      </c>
      <c r="AG9" s="46">
        <f t="shared" si="3"/>
        <v>129612</v>
      </c>
      <c r="AH9" s="46">
        <f t="shared" si="3"/>
        <v>140326</v>
      </c>
      <c r="AI9" s="46">
        <f t="shared" si="3"/>
        <v>171578</v>
      </c>
      <c r="AJ9" s="46">
        <f t="shared" si="3"/>
        <v>189986</v>
      </c>
      <c r="AK9" s="46">
        <f t="shared" si="3"/>
        <v>189780</v>
      </c>
      <c r="AL9" s="46">
        <f>SUM(AL5:AL8)</f>
        <v>145600</v>
      </c>
      <c r="AM9" s="59"/>
      <c r="AN9" s="59"/>
      <c r="AV9" s="60"/>
      <c r="AW9" s="60"/>
      <c r="AX9" s="60"/>
      <c r="BC9" s="65"/>
      <c r="BD9" s="42"/>
      <c r="BE9" s="42"/>
    </row>
    <row r="10" spans="1:57" s="4" customFormat="1" ht="23.25" customHeight="1" x14ac:dyDescent="0.3">
      <c r="A10" s="3" t="s">
        <v>18</v>
      </c>
      <c r="B10" s="21">
        <f t="shared" ref="B10:Q10" si="4">SUM(B11:B14)</f>
        <v>77593</v>
      </c>
      <c r="C10" s="21">
        <f t="shared" si="4"/>
        <v>450397</v>
      </c>
      <c r="D10" s="21">
        <f t="shared" si="4"/>
        <v>77743</v>
      </c>
      <c r="E10" s="21">
        <f t="shared" si="4"/>
        <v>249657</v>
      </c>
      <c r="F10" s="21">
        <f t="shared" si="4"/>
        <v>74528</v>
      </c>
      <c r="G10" s="21">
        <f t="shared" si="4"/>
        <v>284582</v>
      </c>
      <c r="H10" s="25">
        <f t="shared" si="4"/>
        <v>67897</v>
      </c>
      <c r="I10" s="25">
        <f t="shared" si="4"/>
        <v>446604</v>
      </c>
      <c r="J10" s="25">
        <f t="shared" si="4"/>
        <v>79682</v>
      </c>
      <c r="K10" s="25">
        <f t="shared" si="4"/>
        <v>292884</v>
      </c>
      <c r="L10" s="25">
        <f t="shared" si="4"/>
        <v>101268</v>
      </c>
      <c r="M10" s="25">
        <f t="shared" si="4"/>
        <v>316647</v>
      </c>
      <c r="N10" s="25">
        <f t="shared" si="4"/>
        <v>107997</v>
      </c>
      <c r="O10" s="25">
        <f t="shared" si="4"/>
        <v>457057</v>
      </c>
      <c r="P10" s="25">
        <f t="shared" si="4"/>
        <v>46761</v>
      </c>
      <c r="Q10" s="21">
        <f t="shared" si="4"/>
        <v>187611</v>
      </c>
      <c r="R10" s="21">
        <f t="shared" ref="R10:W10" si="5">SUM(R11:R14)</f>
        <v>76953</v>
      </c>
      <c r="S10" s="21">
        <f t="shared" si="5"/>
        <v>336114</v>
      </c>
      <c r="T10" s="21">
        <v>75913</v>
      </c>
      <c r="U10" s="21">
        <v>426162</v>
      </c>
      <c r="V10" s="21">
        <v>78985</v>
      </c>
      <c r="W10" s="21">
        <v>237726</v>
      </c>
      <c r="X10" s="11"/>
      <c r="Y10" s="11"/>
      <c r="Z10" s="44"/>
      <c r="AA10" s="50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66"/>
      <c r="AN10" s="67"/>
      <c r="AO10" s="67"/>
      <c r="AP10" s="67"/>
      <c r="AQ10" s="67"/>
      <c r="AR10" s="67"/>
      <c r="AS10" s="67"/>
      <c r="AT10" s="67"/>
      <c r="AU10" s="67"/>
      <c r="AV10" s="67"/>
      <c r="AW10" s="64"/>
      <c r="AX10" s="64"/>
      <c r="AY10" s="64"/>
      <c r="AZ10" s="64"/>
      <c r="BA10" s="64"/>
      <c r="BB10" s="64"/>
      <c r="BC10" s="64"/>
      <c r="BD10" s="47"/>
      <c r="BE10" s="47"/>
    </row>
    <row r="11" spans="1:57" ht="23.25" customHeight="1" x14ac:dyDescent="0.3">
      <c r="A11" s="5" t="s">
        <v>14</v>
      </c>
      <c r="B11" s="23">
        <v>558</v>
      </c>
      <c r="C11" s="23">
        <v>2266</v>
      </c>
      <c r="D11" s="23">
        <v>588</v>
      </c>
      <c r="E11" s="23">
        <v>1424</v>
      </c>
      <c r="F11" s="24">
        <v>698</v>
      </c>
      <c r="G11" s="24">
        <v>1562</v>
      </c>
      <c r="H11" s="24">
        <v>626</v>
      </c>
      <c r="I11" s="24">
        <v>2262</v>
      </c>
      <c r="J11" s="24">
        <v>829</v>
      </c>
      <c r="K11" s="24">
        <v>1569</v>
      </c>
      <c r="L11" s="24">
        <v>870</v>
      </c>
      <c r="M11" s="24">
        <v>1870</v>
      </c>
      <c r="N11" s="23">
        <v>1038</v>
      </c>
      <c r="O11" s="23">
        <v>2446</v>
      </c>
      <c r="P11" s="24">
        <v>981</v>
      </c>
      <c r="Q11" s="23">
        <v>1304</v>
      </c>
      <c r="R11" s="23">
        <v>3090</v>
      </c>
      <c r="S11" s="23">
        <v>2290</v>
      </c>
      <c r="T11" s="23">
        <v>1976</v>
      </c>
      <c r="U11" s="23">
        <v>2739</v>
      </c>
      <c r="V11" s="23">
        <v>2014</v>
      </c>
      <c r="W11" s="23">
        <v>2146</v>
      </c>
      <c r="X11" s="20"/>
      <c r="Y11" s="20"/>
      <c r="Z11" s="48"/>
      <c r="AA11" s="43"/>
      <c r="AB11" s="85" t="s">
        <v>35</v>
      </c>
      <c r="AC11" s="86"/>
      <c r="AD11" s="86"/>
      <c r="AE11" s="86"/>
      <c r="AF11" s="86"/>
      <c r="AG11" s="86"/>
      <c r="AH11" s="86"/>
      <c r="AI11" s="86"/>
      <c r="AJ11" s="86"/>
      <c r="AK11" s="86"/>
      <c r="AL11" s="87"/>
      <c r="AM11" s="68"/>
      <c r="AN11" s="59"/>
      <c r="AW11" s="60"/>
      <c r="AX11" s="60"/>
      <c r="BD11" s="42"/>
      <c r="BE11" s="42"/>
    </row>
    <row r="12" spans="1:57" ht="23.25" customHeight="1" x14ac:dyDescent="0.3">
      <c r="A12" s="5" t="s">
        <v>15</v>
      </c>
      <c r="B12" s="23">
        <v>51938</v>
      </c>
      <c r="C12" s="23">
        <v>331243</v>
      </c>
      <c r="D12" s="23">
        <v>51009</v>
      </c>
      <c r="E12" s="23">
        <v>192423</v>
      </c>
      <c r="F12" s="24">
        <v>49909</v>
      </c>
      <c r="G12" s="24">
        <v>215155</v>
      </c>
      <c r="H12" s="24">
        <v>44545</v>
      </c>
      <c r="I12" s="24">
        <v>324546</v>
      </c>
      <c r="J12" s="24">
        <v>53621</v>
      </c>
      <c r="K12" s="24">
        <v>218195</v>
      </c>
      <c r="L12" s="24">
        <v>70793</v>
      </c>
      <c r="M12" s="24">
        <v>233774</v>
      </c>
      <c r="N12" s="23">
        <v>73136</v>
      </c>
      <c r="O12" s="23">
        <v>328306</v>
      </c>
      <c r="P12" s="24">
        <v>27503</v>
      </c>
      <c r="Q12" s="23">
        <v>132930</v>
      </c>
      <c r="R12" s="23">
        <v>46959</v>
      </c>
      <c r="S12" s="23">
        <v>237984</v>
      </c>
      <c r="T12" s="23">
        <v>47230</v>
      </c>
      <c r="U12" s="23">
        <v>300409</v>
      </c>
      <c r="V12" s="23">
        <v>49553</v>
      </c>
      <c r="W12" s="23">
        <v>163690</v>
      </c>
      <c r="X12" s="20"/>
      <c r="Y12" s="20"/>
      <c r="Z12" s="48"/>
      <c r="AA12" s="43"/>
      <c r="AB12" s="36">
        <v>2550</v>
      </c>
      <c r="AC12" s="36">
        <v>2551</v>
      </c>
      <c r="AD12" s="36">
        <v>2552</v>
      </c>
      <c r="AE12" s="36">
        <v>2553</v>
      </c>
      <c r="AF12" s="36">
        <v>2554</v>
      </c>
      <c r="AG12" s="36">
        <v>2555</v>
      </c>
      <c r="AH12" s="36">
        <v>2556</v>
      </c>
      <c r="AI12" s="36">
        <v>2557</v>
      </c>
      <c r="AJ12" s="36">
        <v>2558</v>
      </c>
      <c r="AK12" s="36">
        <v>2559</v>
      </c>
      <c r="AL12" s="36">
        <v>2560</v>
      </c>
      <c r="AM12" s="59"/>
      <c r="AN12" s="59"/>
      <c r="AV12" s="60"/>
      <c r="AW12" s="60"/>
      <c r="AX12" s="60"/>
      <c r="BC12" s="65"/>
      <c r="BD12" s="42"/>
      <c r="BE12" s="42"/>
    </row>
    <row r="13" spans="1:57" ht="23.25" customHeight="1" x14ac:dyDescent="0.3">
      <c r="A13" s="5" t="s">
        <v>16</v>
      </c>
      <c r="B13" s="23">
        <v>16496</v>
      </c>
      <c r="C13" s="23">
        <v>98059</v>
      </c>
      <c r="D13" s="23">
        <v>16635</v>
      </c>
      <c r="E13" s="23">
        <v>44003</v>
      </c>
      <c r="F13" s="24">
        <v>14671</v>
      </c>
      <c r="G13" s="24">
        <v>55432</v>
      </c>
      <c r="H13" s="24">
        <v>14216</v>
      </c>
      <c r="I13" s="24">
        <v>94367</v>
      </c>
      <c r="J13" s="24">
        <v>16686</v>
      </c>
      <c r="K13" s="24">
        <v>53070</v>
      </c>
      <c r="L13" s="24">
        <v>21737</v>
      </c>
      <c r="M13" s="24">
        <v>60337</v>
      </c>
      <c r="N13" s="23">
        <v>25124</v>
      </c>
      <c r="O13" s="23">
        <v>94216</v>
      </c>
      <c r="P13" s="24">
        <v>11576</v>
      </c>
      <c r="Q13" s="23">
        <v>34599</v>
      </c>
      <c r="R13" s="23">
        <v>17732</v>
      </c>
      <c r="S13" s="23">
        <v>66383</v>
      </c>
      <c r="T13" s="23">
        <v>17818</v>
      </c>
      <c r="U13" s="23">
        <v>87174</v>
      </c>
      <c r="V13" s="23">
        <v>18966</v>
      </c>
      <c r="W13" s="23">
        <v>45171</v>
      </c>
      <c r="X13" s="20"/>
      <c r="Y13" s="20"/>
      <c r="Z13" s="48"/>
      <c r="AA13" s="45" t="s">
        <v>38</v>
      </c>
      <c r="AB13" s="46">
        <f>C5+C10</f>
        <v>542316</v>
      </c>
      <c r="AC13" s="46">
        <f>E5+E10</f>
        <v>319515</v>
      </c>
      <c r="AD13" s="46">
        <f>G5+G10</f>
        <v>354481</v>
      </c>
      <c r="AE13" s="46">
        <f>I5+I10</f>
        <v>547714</v>
      </c>
      <c r="AF13" s="46">
        <f>K5+K10</f>
        <v>374347</v>
      </c>
      <c r="AG13" s="46">
        <f>M5+M10</f>
        <v>394278</v>
      </c>
      <c r="AH13" s="46">
        <f>O5+O10</f>
        <v>563109</v>
      </c>
      <c r="AI13" s="46">
        <f>Q5+Q10</f>
        <v>285274</v>
      </c>
      <c r="AJ13" s="46">
        <f>S5+S10</f>
        <v>423454</v>
      </c>
      <c r="AK13" s="46">
        <f>U5+U10</f>
        <v>537974</v>
      </c>
      <c r="AL13" s="46">
        <f>W5+W10</f>
        <v>401393</v>
      </c>
      <c r="AM13" s="59"/>
      <c r="AN13" s="59"/>
      <c r="AV13" s="60"/>
      <c r="AW13" s="60"/>
      <c r="AX13" s="60"/>
      <c r="BC13" s="65"/>
      <c r="BD13" s="42"/>
      <c r="BE13" s="42"/>
    </row>
    <row r="14" spans="1:57" ht="23.25" customHeight="1" x14ac:dyDescent="0.3">
      <c r="A14" s="5" t="s">
        <v>17</v>
      </c>
      <c r="B14" s="23">
        <v>8601</v>
      </c>
      <c r="C14" s="23">
        <v>18829</v>
      </c>
      <c r="D14" s="23">
        <v>9511</v>
      </c>
      <c r="E14" s="23">
        <v>11807</v>
      </c>
      <c r="F14" s="24">
        <v>9250</v>
      </c>
      <c r="G14" s="24">
        <v>12433</v>
      </c>
      <c r="H14" s="24">
        <v>8510</v>
      </c>
      <c r="I14" s="24">
        <v>25429</v>
      </c>
      <c r="J14" s="24">
        <v>8546</v>
      </c>
      <c r="K14" s="24">
        <v>20050</v>
      </c>
      <c r="L14" s="24">
        <v>7868</v>
      </c>
      <c r="M14" s="24">
        <v>20666</v>
      </c>
      <c r="N14" s="23">
        <v>8699</v>
      </c>
      <c r="O14" s="23">
        <v>32089</v>
      </c>
      <c r="P14" s="24">
        <v>6701</v>
      </c>
      <c r="Q14" s="23">
        <v>18778</v>
      </c>
      <c r="R14" s="23">
        <v>9172</v>
      </c>
      <c r="S14" s="23">
        <v>29457</v>
      </c>
      <c r="T14" s="23">
        <v>8889</v>
      </c>
      <c r="U14" s="23">
        <v>35840</v>
      </c>
      <c r="V14" s="23">
        <v>8452</v>
      </c>
      <c r="W14" s="23">
        <v>26719</v>
      </c>
      <c r="X14" s="20"/>
      <c r="Y14" s="20"/>
      <c r="Z14" s="48"/>
      <c r="AA14" s="45" t="s">
        <v>43</v>
      </c>
      <c r="AB14" s="49">
        <f>C15</f>
        <v>295</v>
      </c>
      <c r="AC14" s="49">
        <f>E15</f>
        <v>307</v>
      </c>
      <c r="AD14" s="49">
        <f>G15</f>
        <v>289</v>
      </c>
      <c r="AE14" s="49">
        <f>I15</f>
        <v>304</v>
      </c>
      <c r="AF14" s="49">
        <f>K15</f>
        <v>266</v>
      </c>
      <c r="AG14" s="49">
        <f>M15</f>
        <v>220</v>
      </c>
      <c r="AH14" s="49">
        <f>O15</f>
        <v>247</v>
      </c>
      <c r="AI14" s="49">
        <f>Q15</f>
        <v>237</v>
      </c>
      <c r="AJ14" s="49">
        <f>S15</f>
        <v>189</v>
      </c>
      <c r="AK14" s="49">
        <f>U15</f>
        <v>214</v>
      </c>
      <c r="AL14" s="49">
        <f>W15</f>
        <v>181</v>
      </c>
      <c r="AM14" s="69"/>
      <c r="AN14" s="69"/>
      <c r="AO14" s="69"/>
      <c r="AP14" s="69"/>
      <c r="AQ14" s="69"/>
      <c r="AR14" s="69"/>
      <c r="AS14" s="69"/>
      <c r="AV14" s="60"/>
      <c r="AW14" s="60"/>
      <c r="AX14" s="60"/>
      <c r="BC14" s="65"/>
      <c r="BD14" s="42"/>
      <c r="BE14" s="42"/>
    </row>
    <row r="15" spans="1:57" s="4" customFormat="1" ht="23.25" customHeight="1" x14ac:dyDescent="0.3">
      <c r="A15" s="3" t="s">
        <v>19</v>
      </c>
      <c r="B15" s="21">
        <v>275</v>
      </c>
      <c r="C15" s="21">
        <v>295</v>
      </c>
      <c r="D15" s="21">
        <v>204</v>
      </c>
      <c r="E15" s="21">
        <v>307</v>
      </c>
      <c r="F15" s="25">
        <v>261</v>
      </c>
      <c r="G15" s="25">
        <v>289</v>
      </c>
      <c r="H15" s="25">
        <v>192</v>
      </c>
      <c r="I15" s="25">
        <v>304</v>
      </c>
      <c r="J15" s="25">
        <v>131</v>
      </c>
      <c r="K15" s="25">
        <v>266</v>
      </c>
      <c r="L15" s="25">
        <v>126</v>
      </c>
      <c r="M15" s="25">
        <v>220</v>
      </c>
      <c r="N15" s="21">
        <v>116</v>
      </c>
      <c r="O15" s="21">
        <v>247</v>
      </c>
      <c r="P15" s="25">
        <v>77</v>
      </c>
      <c r="Q15" s="21">
        <v>237</v>
      </c>
      <c r="R15" s="21">
        <v>65</v>
      </c>
      <c r="S15" s="21">
        <v>189</v>
      </c>
      <c r="T15" s="21">
        <v>65</v>
      </c>
      <c r="U15" s="21">
        <v>214</v>
      </c>
      <c r="V15" s="21">
        <v>53</v>
      </c>
      <c r="W15" s="21">
        <v>181</v>
      </c>
      <c r="X15" s="11"/>
      <c r="Y15" s="11"/>
      <c r="Z15" s="44"/>
      <c r="AA15" s="45" t="s">
        <v>20</v>
      </c>
      <c r="AB15" s="49">
        <f>C16</f>
        <v>5246</v>
      </c>
      <c r="AC15" s="49">
        <f>E16</f>
        <v>4524</v>
      </c>
      <c r="AD15" s="49">
        <f>G16</f>
        <v>3989</v>
      </c>
      <c r="AE15" s="49">
        <f>I16</f>
        <v>4632</v>
      </c>
      <c r="AF15" s="49">
        <f>K16</f>
        <v>3606</v>
      </c>
      <c r="AG15" s="49">
        <f>M16</f>
        <v>3171</v>
      </c>
      <c r="AH15" s="49">
        <f>O16</f>
        <v>3937</v>
      </c>
      <c r="AI15" s="49">
        <f>Q16</f>
        <v>3261</v>
      </c>
      <c r="AJ15" s="49">
        <f>S16</f>
        <v>2902</v>
      </c>
      <c r="AK15" s="49">
        <f t="shared" ref="AK15:AK16" si="6">U16</f>
        <v>3205</v>
      </c>
      <c r="AL15" s="49">
        <f>W16</f>
        <v>2727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4"/>
      <c r="AW15" s="64"/>
      <c r="AX15" s="64"/>
      <c r="AY15" s="64"/>
      <c r="AZ15" s="64"/>
      <c r="BA15" s="64"/>
      <c r="BB15" s="64"/>
      <c r="BC15" s="63"/>
      <c r="BD15" s="47"/>
      <c r="BE15" s="47"/>
    </row>
    <row r="16" spans="1:57" s="4" customFormat="1" ht="23.25" customHeight="1" x14ac:dyDescent="0.3">
      <c r="A16" s="3" t="s">
        <v>20</v>
      </c>
      <c r="B16" s="21">
        <v>3027</v>
      </c>
      <c r="C16" s="21">
        <v>5246</v>
      </c>
      <c r="D16" s="21">
        <v>1974</v>
      </c>
      <c r="E16" s="21">
        <v>4524</v>
      </c>
      <c r="F16" s="25">
        <v>2213</v>
      </c>
      <c r="G16" s="25">
        <v>3989</v>
      </c>
      <c r="H16" s="25">
        <v>1529</v>
      </c>
      <c r="I16" s="25">
        <v>4632</v>
      </c>
      <c r="J16" s="25">
        <v>1394</v>
      </c>
      <c r="K16" s="25">
        <v>3606</v>
      </c>
      <c r="L16" s="25">
        <v>960</v>
      </c>
      <c r="M16" s="25">
        <v>3171</v>
      </c>
      <c r="N16" s="21">
        <v>882</v>
      </c>
      <c r="O16" s="21">
        <v>3937</v>
      </c>
      <c r="P16" s="25">
        <v>875</v>
      </c>
      <c r="Q16" s="21">
        <v>3261</v>
      </c>
      <c r="R16" s="21">
        <v>1121</v>
      </c>
      <c r="S16" s="21">
        <v>2902</v>
      </c>
      <c r="T16" s="21">
        <v>1080</v>
      </c>
      <c r="U16" s="21">
        <v>3205</v>
      </c>
      <c r="V16" s="21">
        <v>1339</v>
      </c>
      <c r="W16" s="21">
        <v>2727</v>
      </c>
      <c r="X16" s="11"/>
      <c r="Y16" s="11"/>
      <c r="Z16" s="44"/>
      <c r="AA16" s="45" t="s">
        <v>21</v>
      </c>
      <c r="AB16" s="49">
        <f>C17</f>
        <v>542</v>
      </c>
      <c r="AC16" s="49">
        <f>E17</f>
        <v>606</v>
      </c>
      <c r="AD16" s="49">
        <f>G17</f>
        <v>446</v>
      </c>
      <c r="AE16" s="49">
        <f>I17</f>
        <v>469</v>
      </c>
      <c r="AF16" s="49">
        <f>K17</f>
        <v>501</v>
      </c>
      <c r="AG16" s="49">
        <f>M17</f>
        <v>416</v>
      </c>
      <c r="AH16" s="49">
        <f>O17</f>
        <v>395</v>
      </c>
      <c r="AI16" s="49">
        <f>Q17</f>
        <v>329</v>
      </c>
      <c r="AJ16" s="49">
        <f>S17</f>
        <v>386</v>
      </c>
      <c r="AK16" s="49">
        <f t="shared" si="6"/>
        <v>344</v>
      </c>
      <c r="AL16" s="49">
        <f>W17</f>
        <v>455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4"/>
      <c r="AW16" s="64"/>
      <c r="AX16" s="64"/>
      <c r="AY16" s="64"/>
      <c r="AZ16" s="64"/>
      <c r="BA16" s="64"/>
      <c r="BB16" s="64"/>
      <c r="BC16" s="63"/>
      <c r="BD16" s="47"/>
      <c r="BE16" s="47"/>
    </row>
    <row r="17" spans="1:57" s="4" customFormat="1" ht="23.25" customHeight="1" x14ac:dyDescent="0.3">
      <c r="A17" s="3" t="s">
        <v>21</v>
      </c>
      <c r="B17" s="21">
        <v>755</v>
      </c>
      <c r="C17" s="21">
        <v>542</v>
      </c>
      <c r="D17" s="21">
        <v>1490</v>
      </c>
      <c r="E17" s="21">
        <v>606</v>
      </c>
      <c r="F17" s="26">
        <v>797</v>
      </c>
      <c r="G17" s="26">
        <v>446</v>
      </c>
      <c r="H17" s="26">
        <v>772</v>
      </c>
      <c r="I17" s="26">
        <v>469</v>
      </c>
      <c r="J17" s="26">
        <v>682</v>
      </c>
      <c r="K17" s="26">
        <v>501</v>
      </c>
      <c r="L17" s="26">
        <v>604</v>
      </c>
      <c r="M17" s="26">
        <v>416</v>
      </c>
      <c r="N17" s="21">
        <v>776</v>
      </c>
      <c r="O17" s="21">
        <v>395</v>
      </c>
      <c r="P17" s="25">
        <v>573</v>
      </c>
      <c r="Q17" s="21">
        <v>329</v>
      </c>
      <c r="R17" s="21">
        <v>799</v>
      </c>
      <c r="S17" s="21">
        <v>386</v>
      </c>
      <c r="T17" s="21">
        <v>650</v>
      </c>
      <c r="U17" s="21">
        <v>344</v>
      </c>
      <c r="V17" s="21">
        <v>1235</v>
      </c>
      <c r="W17" s="21">
        <v>455</v>
      </c>
      <c r="X17" s="11"/>
      <c r="Y17" s="11"/>
      <c r="Z17" s="44"/>
      <c r="AA17" s="50" t="s">
        <v>36</v>
      </c>
      <c r="AB17" s="46">
        <f t="shared" ref="AB17:AK17" si="7">SUM(AB13:AB16)</f>
        <v>548399</v>
      </c>
      <c r="AC17" s="77">
        <f t="shared" si="7"/>
        <v>324952</v>
      </c>
      <c r="AD17" s="77">
        <f t="shared" si="7"/>
        <v>359205</v>
      </c>
      <c r="AE17" s="77">
        <f t="shared" si="7"/>
        <v>553119</v>
      </c>
      <c r="AF17" s="77">
        <f t="shared" si="7"/>
        <v>378720</v>
      </c>
      <c r="AG17" s="77">
        <f t="shared" si="7"/>
        <v>398085</v>
      </c>
      <c r="AH17" s="77">
        <f t="shared" si="7"/>
        <v>567688</v>
      </c>
      <c r="AI17" s="77">
        <f t="shared" si="7"/>
        <v>289101</v>
      </c>
      <c r="AJ17" s="77">
        <f t="shared" si="7"/>
        <v>426931</v>
      </c>
      <c r="AK17" s="77">
        <f t="shared" si="7"/>
        <v>541737</v>
      </c>
      <c r="AL17" s="77">
        <f>SUM(AL13:AL16)</f>
        <v>404756</v>
      </c>
      <c r="AM17" s="67"/>
      <c r="AN17" s="67"/>
      <c r="AO17" s="67"/>
      <c r="AP17" s="67"/>
      <c r="AQ17" s="67"/>
      <c r="AR17" s="67"/>
      <c r="AS17" s="67"/>
      <c r="AT17" s="67"/>
      <c r="AU17" s="67"/>
      <c r="AV17" s="64"/>
      <c r="AW17" s="64"/>
      <c r="AX17" s="64"/>
      <c r="AY17" s="64"/>
      <c r="AZ17" s="64"/>
      <c r="BA17" s="64"/>
      <c r="BB17" s="64"/>
      <c r="BC17" s="63"/>
      <c r="BD17" s="47"/>
      <c r="BE17" s="47"/>
    </row>
    <row r="18" spans="1:57" s="8" customFormat="1" ht="24" customHeight="1" x14ac:dyDescent="0.45">
      <c r="A18" s="7" t="s">
        <v>22</v>
      </c>
      <c r="B18" s="27">
        <f t="shared" ref="B18:Q18" si="8">B5+B10+B15+B16+B17</f>
        <v>123937</v>
      </c>
      <c r="C18" s="27">
        <f t="shared" si="8"/>
        <v>548399</v>
      </c>
      <c r="D18" s="27">
        <f t="shared" si="8"/>
        <v>119926</v>
      </c>
      <c r="E18" s="27">
        <f t="shared" si="8"/>
        <v>324952</v>
      </c>
      <c r="F18" s="27">
        <f t="shared" si="8"/>
        <v>116569</v>
      </c>
      <c r="G18" s="27">
        <f t="shared" si="8"/>
        <v>359205</v>
      </c>
      <c r="H18" s="27">
        <f t="shared" si="8"/>
        <v>113549</v>
      </c>
      <c r="I18" s="27">
        <f t="shared" si="8"/>
        <v>553119</v>
      </c>
      <c r="J18" s="27">
        <f t="shared" si="8"/>
        <v>125961</v>
      </c>
      <c r="K18" s="27">
        <f t="shared" si="8"/>
        <v>378720</v>
      </c>
      <c r="L18" s="27">
        <f t="shared" si="8"/>
        <v>129612</v>
      </c>
      <c r="M18" s="27">
        <f t="shared" si="8"/>
        <v>398085</v>
      </c>
      <c r="N18" s="27">
        <f t="shared" si="8"/>
        <v>140326</v>
      </c>
      <c r="O18" s="27">
        <f t="shared" si="8"/>
        <v>567688</v>
      </c>
      <c r="P18" s="27">
        <f>P5+P10+P15+P16+P17</f>
        <v>171578</v>
      </c>
      <c r="Q18" s="27">
        <f t="shared" si="8"/>
        <v>289101</v>
      </c>
      <c r="R18" s="27">
        <f t="shared" ref="R18:W18" si="9">R5+R10+R15+R16+R17</f>
        <v>189986</v>
      </c>
      <c r="S18" s="27">
        <f t="shared" si="9"/>
        <v>426931</v>
      </c>
      <c r="T18" s="27">
        <v>189780</v>
      </c>
      <c r="U18" s="27">
        <v>541737</v>
      </c>
      <c r="V18" s="27">
        <v>145600</v>
      </c>
      <c r="W18" s="27">
        <v>404756</v>
      </c>
      <c r="X18" s="9"/>
      <c r="Y18" s="9"/>
      <c r="Z18" s="52"/>
      <c r="AA18" s="53"/>
      <c r="AB18" s="53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0"/>
      <c r="AN18" s="71"/>
      <c r="AO18" s="71"/>
      <c r="AP18" s="71"/>
      <c r="AQ18" s="71"/>
      <c r="AR18" s="71"/>
      <c r="AS18" s="71"/>
      <c r="AT18" s="71"/>
      <c r="AU18" s="71"/>
      <c r="AV18" s="71"/>
      <c r="AW18" s="72"/>
      <c r="AX18" s="72"/>
      <c r="AY18" s="72"/>
      <c r="AZ18" s="72"/>
      <c r="BA18" s="72"/>
      <c r="BB18" s="72"/>
      <c r="BC18" s="72"/>
      <c r="BD18" s="55"/>
      <c r="BE18" s="55"/>
    </row>
    <row r="19" spans="1:57" s="8" customFormat="1" ht="24" customHeight="1" x14ac:dyDescent="0.3">
      <c r="A19" s="10"/>
      <c r="B19" s="10"/>
      <c r="C19" s="10"/>
      <c r="D19" s="10"/>
      <c r="E19" s="10"/>
      <c r="F19" s="10"/>
      <c r="G19" s="10"/>
      <c r="H19" s="9"/>
      <c r="I19" s="9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9"/>
      <c r="V19" s="9"/>
      <c r="W19" s="9"/>
      <c r="X19" s="9"/>
      <c r="Y19" s="9"/>
      <c r="Z19" s="56"/>
      <c r="AA19" s="57"/>
      <c r="AB19" s="57"/>
      <c r="AC19" s="79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68"/>
      <c r="AO19" s="70"/>
      <c r="AP19" s="71"/>
      <c r="AQ19" s="71"/>
      <c r="AR19" s="71"/>
      <c r="AS19" s="71"/>
      <c r="AT19" s="71"/>
      <c r="AU19" s="71"/>
      <c r="AV19" s="71"/>
      <c r="AW19" s="71"/>
      <c r="AX19" s="71"/>
      <c r="AY19" s="72"/>
      <c r="AZ19" s="72"/>
      <c r="BA19" s="72"/>
      <c r="BB19" s="72"/>
      <c r="BC19" s="72"/>
      <c r="BD19" s="54"/>
      <c r="BE19" s="54"/>
    </row>
    <row r="20" spans="1:57" s="8" customFormat="1" ht="24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56"/>
      <c r="AA20" s="57"/>
      <c r="AB20" s="57"/>
      <c r="AC20" s="79"/>
      <c r="AD20" s="80"/>
      <c r="AE20" s="80"/>
      <c r="AF20" s="80"/>
      <c r="AG20" s="80"/>
      <c r="AH20" s="80"/>
      <c r="AI20" s="80"/>
      <c r="AJ20" s="80"/>
      <c r="AK20" s="80"/>
      <c r="AL20" s="80"/>
      <c r="AM20" s="73"/>
      <c r="AN20" s="73"/>
      <c r="AO20" s="70"/>
      <c r="AP20" s="71"/>
      <c r="AQ20" s="71"/>
      <c r="AR20" s="71"/>
      <c r="AS20" s="71"/>
      <c r="AT20" s="71"/>
      <c r="AU20" s="71"/>
      <c r="AV20" s="71"/>
      <c r="AW20" s="71"/>
      <c r="AX20" s="71"/>
      <c r="AY20" s="72"/>
      <c r="AZ20" s="72"/>
      <c r="BA20" s="72"/>
      <c r="BB20" s="72"/>
      <c r="BC20" s="72"/>
      <c r="BD20" s="54"/>
      <c r="BE20" s="54"/>
    </row>
    <row r="21" spans="1:57" s="8" customFormat="1" ht="24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56"/>
      <c r="AA21" s="57"/>
      <c r="AB21" s="57"/>
      <c r="AC21" s="79"/>
      <c r="AD21" s="81"/>
      <c r="AE21" s="81"/>
      <c r="AF21" s="81"/>
      <c r="AG21" s="81"/>
      <c r="AH21" s="81"/>
      <c r="AI21" s="81"/>
      <c r="AJ21" s="81"/>
      <c r="AK21" s="81"/>
      <c r="AL21" s="81"/>
      <c r="AM21" s="74"/>
      <c r="AN21" s="74"/>
      <c r="AO21" s="70"/>
      <c r="AP21" s="71"/>
      <c r="AQ21" s="71"/>
      <c r="AR21" s="71"/>
      <c r="AS21" s="71"/>
      <c r="AT21" s="71"/>
      <c r="AU21" s="71"/>
      <c r="AV21" s="71"/>
      <c r="AW21" s="71"/>
      <c r="AX21" s="71"/>
      <c r="AY21" s="72"/>
      <c r="AZ21" s="72"/>
      <c r="BA21" s="72"/>
      <c r="BB21" s="72"/>
      <c r="BC21" s="72"/>
      <c r="BD21" s="54"/>
      <c r="BE21" s="54"/>
    </row>
    <row r="22" spans="1:57" s="8" customFormat="1" ht="24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56"/>
      <c r="AA22" s="57"/>
      <c r="AB22" s="57"/>
      <c r="AC22" s="79"/>
      <c r="AD22" s="82"/>
      <c r="AE22" s="82"/>
      <c r="AF22" s="82"/>
      <c r="AG22" s="82"/>
      <c r="AH22" s="82"/>
      <c r="AI22" s="82"/>
      <c r="AJ22" s="82"/>
      <c r="AK22" s="82"/>
      <c r="AL22" s="82"/>
      <c r="AM22" s="75"/>
      <c r="AN22" s="75"/>
      <c r="AO22" s="70"/>
      <c r="AP22" s="71"/>
      <c r="AQ22" s="71"/>
      <c r="AR22" s="71"/>
      <c r="AS22" s="71"/>
      <c r="AT22" s="71"/>
      <c r="AU22" s="71"/>
      <c r="AV22" s="71"/>
      <c r="AW22" s="71"/>
      <c r="AX22" s="71"/>
      <c r="AY22" s="72"/>
      <c r="AZ22" s="72"/>
      <c r="BA22" s="72"/>
      <c r="BB22" s="72"/>
      <c r="BC22" s="72"/>
      <c r="BD22" s="54"/>
      <c r="BE22" s="54"/>
    </row>
    <row r="23" spans="1:57" s="8" customFormat="1" ht="24" customHeight="1" x14ac:dyDescent="0.4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56"/>
      <c r="AA23" s="57"/>
      <c r="AB23" s="57"/>
      <c r="AC23" s="57"/>
      <c r="AD23" s="83"/>
      <c r="AE23" s="83"/>
      <c r="AF23" s="83"/>
      <c r="AG23" s="83"/>
      <c r="AH23" s="83"/>
      <c r="AI23" s="83"/>
      <c r="AJ23" s="83"/>
      <c r="AK23" s="83"/>
      <c r="AL23" s="83"/>
      <c r="AM23" s="70"/>
      <c r="AN23" s="70"/>
      <c r="AO23" s="70"/>
      <c r="AP23" s="71"/>
      <c r="AQ23" s="71"/>
      <c r="AR23" s="71"/>
      <c r="AS23" s="71"/>
      <c r="AT23" s="71"/>
      <c r="AU23" s="71"/>
      <c r="AV23" s="71"/>
      <c r="AW23" s="71"/>
      <c r="AX23" s="71"/>
      <c r="AY23" s="72"/>
      <c r="AZ23" s="72"/>
      <c r="BA23" s="72"/>
      <c r="BB23" s="72"/>
      <c r="BC23" s="72"/>
      <c r="BD23" s="54"/>
      <c r="BE23" s="54"/>
    </row>
    <row r="24" spans="1:57" s="8" customFormat="1" ht="24" customHeight="1" x14ac:dyDescent="0.4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56"/>
      <c r="AA24" s="57"/>
      <c r="AB24" s="57"/>
      <c r="AC24" s="57"/>
      <c r="AD24" s="83"/>
      <c r="AE24" s="83"/>
      <c r="AF24" s="83"/>
      <c r="AG24" s="83"/>
      <c r="AH24" s="83"/>
      <c r="AI24" s="83"/>
      <c r="AJ24" s="83"/>
      <c r="AK24" s="83"/>
      <c r="AL24" s="83"/>
      <c r="AM24" s="70"/>
      <c r="AN24" s="70"/>
      <c r="AO24" s="70"/>
      <c r="AP24" s="71"/>
      <c r="AQ24" s="71"/>
      <c r="AR24" s="71"/>
      <c r="AS24" s="71"/>
      <c r="AT24" s="71"/>
      <c r="AU24" s="71"/>
      <c r="AV24" s="71"/>
      <c r="AW24" s="71"/>
      <c r="AX24" s="71"/>
      <c r="AY24" s="72"/>
      <c r="AZ24" s="72"/>
      <c r="BA24" s="72"/>
      <c r="BB24" s="72"/>
      <c r="BC24" s="72"/>
      <c r="BD24" s="54"/>
      <c r="BE24" s="54"/>
    </row>
    <row r="25" spans="1:57" s="8" customFormat="1" ht="24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56"/>
      <c r="AA25" s="57"/>
      <c r="AB25" s="57"/>
      <c r="AC25" s="57"/>
      <c r="AD25" s="83"/>
      <c r="AE25" s="83"/>
      <c r="AF25" s="83"/>
      <c r="AG25" s="83"/>
      <c r="AH25" s="83"/>
      <c r="AI25" s="83"/>
      <c r="AJ25" s="83"/>
      <c r="AK25" s="83"/>
      <c r="AL25" s="83"/>
      <c r="AM25" s="70"/>
      <c r="AN25" s="70"/>
      <c r="AO25" s="70"/>
      <c r="AP25" s="71"/>
      <c r="AQ25" s="71"/>
      <c r="AR25" s="71"/>
      <c r="AS25" s="71"/>
      <c r="AT25" s="71"/>
      <c r="AU25" s="71"/>
      <c r="AV25" s="71"/>
      <c r="AW25" s="71"/>
      <c r="AX25" s="71"/>
      <c r="AY25" s="72"/>
      <c r="AZ25" s="72"/>
      <c r="BA25" s="72"/>
      <c r="BB25" s="72"/>
      <c r="BC25" s="72"/>
      <c r="BD25" s="54"/>
      <c r="BE25" s="54"/>
    </row>
    <row r="26" spans="1:57" ht="20.25" customHeight="1" x14ac:dyDescent="0.3">
      <c r="A26" s="90" t="s">
        <v>38</v>
      </c>
      <c r="B26" s="90"/>
      <c r="C26" s="90"/>
      <c r="D26" s="90"/>
      <c r="E26" s="90"/>
      <c r="F26" s="90"/>
      <c r="G26" s="90"/>
      <c r="H26" s="91" t="s">
        <v>43</v>
      </c>
      <c r="I26" s="91"/>
      <c r="J26" s="91"/>
      <c r="K26" s="91"/>
      <c r="L26" s="91"/>
      <c r="M26" s="91"/>
      <c r="N26" s="91"/>
      <c r="O26" s="91"/>
      <c r="P26" s="11"/>
      <c r="Q26" s="11"/>
      <c r="AM26" s="68"/>
      <c r="AN26" s="68"/>
      <c r="AO26" s="68"/>
    </row>
    <row r="27" spans="1:57" x14ac:dyDescent="0.3">
      <c r="AM27" s="68"/>
      <c r="AN27" s="68"/>
      <c r="AO27" s="68"/>
    </row>
    <row r="28" spans="1:57" x14ac:dyDescent="0.3">
      <c r="AM28" s="68"/>
      <c r="AN28" s="68"/>
      <c r="AO28" s="68"/>
    </row>
    <row r="29" spans="1:57" x14ac:dyDescent="0.3">
      <c r="AM29" s="68"/>
      <c r="AN29" s="68"/>
      <c r="AO29" s="68"/>
    </row>
    <row r="30" spans="1:57" x14ac:dyDescent="0.3">
      <c r="AM30" s="68"/>
      <c r="AN30" s="68"/>
      <c r="AO30" s="68"/>
    </row>
    <row r="31" spans="1:57" x14ac:dyDescent="0.3">
      <c r="AM31" s="68"/>
      <c r="AN31" s="68"/>
      <c r="AO31" s="68"/>
    </row>
    <row r="32" spans="1:57" x14ac:dyDescent="0.3">
      <c r="AM32" s="68"/>
      <c r="AN32" s="68"/>
      <c r="AO32" s="68"/>
    </row>
    <row r="33" spans="1:50" x14ac:dyDescent="0.3">
      <c r="AM33" s="68"/>
      <c r="AN33" s="68"/>
      <c r="AO33" s="68"/>
    </row>
    <row r="34" spans="1:50" x14ac:dyDescent="0.3">
      <c r="AM34" s="68"/>
      <c r="AN34" s="68"/>
      <c r="AO34" s="68"/>
    </row>
    <row r="35" spans="1:50" x14ac:dyDescent="0.3">
      <c r="AM35" s="68"/>
      <c r="AN35" s="68"/>
      <c r="AO35" s="68"/>
    </row>
    <row r="36" spans="1:50" x14ac:dyDescent="0.3">
      <c r="AM36" s="68"/>
      <c r="AN36" s="68"/>
      <c r="AO36" s="68"/>
    </row>
    <row r="37" spans="1:50" x14ac:dyDescent="0.3">
      <c r="AM37" s="68"/>
      <c r="AN37" s="68"/>
      <c r="AO37" s="68"/>
    </row>
    <row r="38" spans="1:50" x14ac:dyDescent="0.3">
      <c r="AM38" s="68"/>
      <c r="AN38" s="68"/>
      <c r="AO38" s="68"/>
    </row>
    <row r="39" spans="1:50" ht="27.75" customHeight="1" x14ac:dyDescent="0.3">
      <c r="A39" s="94" t="s">
        <v>44</v>
      </c>
      <c r="B39" s="94"/>
      <c r="C39" s="94"/>
      <c r="D39" s="94"/>
      <c r="E39" s="94"/>
      <c r="F39" s="94"/>
      <c r="G39" s="94"/>
      <c r="H39" s="94" t="s">
        <v>45</v>
      </c>
      <c r="I39" s="94"/>
      <c r="J39" s="94"/>
      <c r="K39" s="94"/>
      <c r="L39" s="94"/>
      <c r="M39" s="94"/>
      <c r="N39" s="94"/>
      <c r="O39" s="94"/>
      <c r="AD39" s="84"/>
      <c r="AE39" s="84"/>
      <c r="AF39" s="84"/>
      <c r="AG39" s="84"/>
      <c r="AH39" s="84"/>
      <c r="AI39" s="84"/>
      <c r="AJ39" s="84"/>
      <c r="AK39" s="84"/>
      <c r="AL39" s="84"/>
      <c r="AM39" s="76"/>
      <c r="AN39" s="76"/>
      <c r="AO39" s="76"/>
      <c r="AP39" s="60"/>
      <c r="AQ39" s="60"/>
      <c r="AR39" s="60"/>
      <c r="AS39" s="60"/>
      <c r="AT39" s="60"/>
      <c r="AU39" s="60"/>
      <c r="AV39" s="60"/>
      <c r="AW39" s="60"/>
      <c r="AX39" s="60"/>
    </row>
    <row r="40" spans="1:50" x14ac:dyDescent="0.3">
      <c r="AM40" s="68"/>
      <c r="AN40" s="68"/>
      <c r="AO40" s="68"/>
    </row>
  </sheetData>
  <mergeCells count="20">
    <mergeCell ref="A39:G39"/>
    <mergeCell ref="H39:O39"/>
    <mergeCell ref="A3:A4"/>
    <mergeCell ref="B3:C3"/>
    <mergeCell ref="D3:E3"/>
    <mergeCell ref="F3:G3"/>
    <mergeCell ref="H3:I3"/>
    <mergeCell ref="J3:K3"/>
    <mergeCell ref="L3:M3"/>
    <mergeCell ref="AB11:AL11"/>
    <mergeCell ref="AB3:AL3"/>
    <mergeCell ref="AD19:AM19"/>
    <mergeCell ref="A1:U1"/>
    <mergeCell ref="A26:G26"/>
    <mergeCell ref="H26:O26"/>
    <mergeCell ref="N3:O3"/>
    <mergeCell ref="P3:Q3"/>
    <mergeCell ref="R3:S3"/>
    <mergeCell ref="V3:W3"/>
    <mergeCell ref="T3:U3"/>
  </mergeCells>
  <printOptions horizontalCentered="1" verticalCentered="1" gridLinesSet="0"/>
  <pageMargins left="0.39370078740157483" right="0.39370078740157483" top="0.51181102362204722" bottom="0.11811023622047245" header="0.51181102362204722" footer="0.51181102362204722"/>
  <pageSetup paperSize="9" pageOrder="overThenDown" orientation="landscape" horizontalDpi="180" verticalDpi="180" r:id="rId1"/>
  <headerFooter alignWithMargins="0"/>
  <ignoredErrors>
    <ignoredError sqref="B10:Q1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Q23"/>
  <sheetViews>
    <sheetView showGridLines="0" topLeftCell="A11" zoomScaleNormal="100" workbookViewId="0">
      <selection activeCell="U16" sqref="U16"/>
    </sheetView>
  </sheetViews>
  <sheetFormatPr defaultRowHeight="18.75" x14ac:dyDescent="0.3"/>
  <cols>
    <col min="1" max="1" width="19" style="2" customWidth="1"/>
    <col min="2" max="2" width="12.1640625" style="2" customWidth="1"/>
    <col min="3" max="3" width="10.33203125" style="2" customWidth="1"/>
    <col min="4" max="4" width="8.83203125" style="2" customWidth="1"/>
    <col min="5" max="5" width="10.5" style="2" customWidth="1"/>
    <col min="6" max="6" width="9.1640625" style="2" customWidth="1"/>
    <col min="7" max="7" width="8.83203125" style="2" customWidth="1"/>
    <col min="8" max="8" width="10.5" style="2" customWidth="1"/>
    <col min="9" max="9" width="10.6640625" style="2" customWidth="1"/>
    <col min="10" max="10" width="10.5" style="2" customWidth="1"/>
    <col min="11" max="11" width="11" style="2" customWidth="1"/>
    <col min="12" max="13" width="8" style="2" customWidth="1"/>
    <col min="14" max="14" width="9.5" style="2" customWidth="1"/>
    <col min="15" max="15" width="7.83203125" style="2" customWidth="1"/>
    <col min="16" max="16" width="11" style="2" customWidth="1"/>
    <col min="17" max="17" width="11" style="2" bestFit="1" customWidth="1"/>
    <col min="18" max="16384" width="9.33203125" style="2"/>
  </cols>
  <sheetData>
    <row r="1" spans="1:17" ht="24.95" customHeight="1" x14ac:dyDescent="0.3">
      <c r="A1" s="100" t="s">
        <v>66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24.95" customHeight="1" x14ac:dyDescent="0.3">
      <c r="A2" s="91" t="s">
        <v>29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17" x14ac:dyDescent="0.3">
      <c r="A3" s="101" t="s">
        <v>37</v>
      </c>
      <c r="B3" s="28" t="s">
        <v>46</v>
      </c>
      <c r="C3" s="103" t="s">
        <v>1</v>
      </c>
      <c r="D3" s="104"/>
      <c r="E3" s="104"/>
      <c r="F3" s="104"/>
      <c r="G3" s="105"/>
      <c r="H3" s="28"/>
      <c r="I3" s="28"/>
      <c r="J3" s="28"/>
      <c r="K3" s="28" t="s">
        <v>2</v>
      </c>
      <c r="L3" s="28"/>
      <c r="M3" s="28"/>
      <c r="N3" s="28" t="s">
        <v>49</v>
      </c>
      <c r="O3" s="28"/>
      <c r="P3" s="28" t="s">
        <v>3</v>
      </c>
    </row>
    <row r="4" spans="1:17" x14ac:dyDescent="0.3">
      <c r="A4" s="102"/>
      <c r="B4" s="29" t="s">
        <v>4</v>
      </c>
      <c r="C4" s="97" t="s">
        <v>5</v>
      </c>
      <c r="D4" s="98"/>
      <c r="E4" s="98"/>
      <c r="F4" s="98"/>
      <c r="G4" s="99"/>
      <c r="H4" s="29" t="s">
        <v>58</v>
      </c>
      <c r="I4" s="29" t="s">
        <v>58</v>
      </c>
      <c r="J4" s="29" t="s">
        <v>58</v>
      </c>
      <c r="K4" s="29" t="s">
        <v>58</v>
      </c>
      <c r="L4" s="29"/>
      <c r="M4" s="29"/>
      <c r="N4" s="29" t="s">
        <v>50</v>
      </c>
      <c r="O4" s="29"/>
      <c r="P4" s="29" t="s">
        <v>6</v>
      </c>
    </row>
    <row r="5" spans="1:17" x14ac:dyDescent="0.3">
      <c r="A5" s="102"/>
      <c r="B5" s="29" t="s">
        <v>47</v>
      </c>
      <c r="C5" s="29" t="s">
        <v>8</v>
      </c>
      <c r="D5" s="29" t="s">
        <v>8</v>
      </c>
      <c r="E5" s="29" t="s">
        <v>8</v>
      </c>
      <c r="F5" s="29" t="s">
        <v>8</v>
      </c>
      <c r="G5" s="29" t="s">
        <v>8</v>
      </c>
      <c r="H5" s="29" t="s">
        <v>59</v>
      </c>
      <c r="I5" s="29" t="s">
        <v>9</v>
      </c>
      <c r="J5" s="29" t="s">
        <v>9</v>
      </c>
      <c r="K5" s="29" t="s">
        <v>61</v>
      </c>
      <c r="L5" s="29" t="s">
        <v>48</v>
      </c>
      <c r="M5" s="29" t="s">
        <v>10</v>
      </c>
      <c r="N5" s="29" t="s">
        <v>51</v>
      </c>
      <c r="O5" s="29" t="s">
        <v>62</v>
      </c>
      <c r="P5" s="29" t="s">
        <v>11</v>
      </c>
    </row>
    <row r="6" spans="1:17" x14ac:dyDescent="0.3">
      <c r="A6" s="102"/>
      <c r="B6" s="29" t="s">
        <v>9</v>
      </c>
      <c r="C6" s="29" t="s">
        <v>24</v>
      </c>
      <c r="D6" s="29" t="s">
        <v>25</v>
      </c>
      <c r="E6" s="29" t="s">
        <v>57</v>
      </c>
      <c r="F6" s="29" t="s">
        <v>26</v>
      </c>
      <c r="G6" s="29" t="s">
        <v>28</v>
      </c>
      <c r="H6" s="29" t="s">
        <v>60</v>
      </c>
      <c r="I6" s="29" t="s">
        <v>33</v>
      </c>
      <c r="J6" s="29" t="s">
        <v>35</v>
      </c>
      <c r="K6" s="31" t="s">
        <v>9</v>
      </c>
      <c r="L6" s="31"/>
      <c r="M6" s="29"/>
      <c r="N6" s="29" t="s">
        <v>52</v>
      </c>
      <c r="O6" s="29"/>
      <c r="P6" s="29" t="s">
        <v>12</v>
      </c>
    </row>
    <row r="7" spans="1:17" x14ac:dyDescent="0.3">
      <c r="A7" s="102"/>
      <c r="B7" s="29"/>
      <c r="C7" s="29"/>
      <c r="D7" s="29"/>
      <c r="E7" s="29"/>
      <c r="F7" s="29" t="s">
        <v>27</v>
      </c>
      <c r="G7" s="29"/>
      <c r="H7" s="29"/>
      <c r="I7" s="29"/>
      <c r="J7" s="29"/>
      <c r="K7" s="29"/>
      <c r="L7" s="29"/>
      <c r="M7" s="29"/>
      <c r="N7" s="29"/>
      <c r="O7" s="29"/>
      <c r="P7" s="29" t="s">
        <v>7</v>
      </c>
    </row>
    <row r="8" spans="1:17" x14ac:dyDescent="0.3">
      <c r="A8" s="96"/>
      <c r="B8" s="30" t="s">
        <v>56</v>
      </c>
      <c r="C8" s="30" t="s">
        <v>55</v>
      </c>
      <c r="D8" s="30" t="s">
        <v>55</v>
      </c>
      <c r="E8" s="30" t="s">
        <v>55</v>
      </c>
      <c r="F8" s="30" t="s">
        <v>55</v>
      </c>
      <c r="G8" s="30" t="s">
        <v>55</v>
      </c>
      <c r="H8" s="30" t="s">
        <v>54</v>
      </c>
      <c r="I8" s="30" t="s">
        <v>53</v>
      </c>
      <c r="J8" s="30" t="s">
        <v>53</v>
      </c>
      <c r="K8" s="30" t="s">
        <v>53</v>
      </c>
      <c r="L8" s="30" t="s">
        <v>53</v>
      </c>
      <c r="M8" s="30" t="s">
        <v>53</v>
      </c>
      <c r="N8" s="30" t="s">
        <v>53</v>
      </c>
      <c r="O8" s="30" t="s">
        <v>53</v>
      </c>
      <c r="P8" s="30" t="s">
        <v>53</v>
      </c>
    </row>
    <row r="9" spans="1:17" ht="24.95" customHeight="1" x14ac:dyDescent="0.3">
      <c r="A9" s="5" t="s">
        <v>13</v>
      </c>
      <c r="B9" s="6">
        <f>SUM(B10:B13)</f>
        <v>250660</v>
      </c>
      <c r="C9" s="6">
        <f t="shared" ref="C9:P9" si="0">SUM(C10:C13)</f>
        <v>59572</v>
      </c>
      <c r="D9" s="6">
        <f t="shared" si="0"/>
        <v>7515</v>
      </c>
      <c r="E9" s="6">
        <f t="shared" si="0"/>
        <v>139018</v>
      </c>
      <c r="F9" s="6">
        <f t="shared" si="0"/>
        <v>467</v>
      </c>
      <c r="G9" s="6">
        <f t="shared" si="0"/>
        <v>0</v>
      </c>
      <c r="H9" s="6">
        <f t="shared" si="0"/>
        <v>275230</v>
      </c>
      <c r="I9" s="6">
        <f t="shared" si="0"/>
        <v>63988</v>
      </c>
      <c r="J9" s="6">
        <f t="shared" si="0"/>
        <v>163667</v>
      </c>
      <c r="K9" s="6">
        <f t="shared" si="0"/>
        <v>8056</v>
      </c>
      <c r="L9" s="6">
        <f t="shared" si="0"/>
        <v>0</v>
      </c>
      <c r="M9" s="6">
        <f t="shared" si="0"/>
        <v>0</v>
      </c>
      <c r="N9" s="6">
        <f t="shared" si="0"/>
        <v>17093</v>
      </c>
      <c r="O9" s="6">
        <f t="shared" si="0"/>
        <v>43</v>
      </c>
      <c r="P9" s="6">
        <f t="shared" si="0"/>
        <v>19</v>
      </c>
      <c r="Q9" s="16"/>
    </row>
    <row r="10" spans="1:17" ht="24.95" customHeight="1" x14ac:dyDescent="0.3">
      <c r="A10" s="5" t="s">
        <v>14</v>
      </c>
      <c r="B10" s="6">
        <f>'Central (BKK)'!B10+Regional!B10</f>
        <v>922</v>
      </c>
      <c r="C10" s="6">
        <f>'Central (BKK)'!C10+Regional!C10</f>
        <v>183</v>
      </c>
      <c r="D10" s="6">
        <f>'Central (BKK)'!D10+Regional!D10</f>
        <v>0</v>
      </c>
      <c r="E10" s="6">
        <f>'Central (BKK)'!E10+Regional!E10</f>
        <v>425</v>
      </c>
      <c r="F10" s="6">
        <f>'Central (BKK)'!F10+Regional!F10</f>
        <v>0</v>
      </c>
      <c r="G10" s="6">
        <f>'Central (BKK)'!G10+Regional!G10</f>
        <v>0</v>
      </c>
      <c r="H10" s="6">
        <f>'Central (BKK)'!H10+Regional!H10</f>
        <v>901</v>
      </c>
      <c r="I10" s="6">
        <f>'Central (BKK)'!I10+Regional!I10</f>
        <v>235</v>
      </c>
      <c r="J10" s="6">
        <f>'Central (BKK)'!J10+Regional!J10</f>
        <v>386</v>
      </c>
      <c r="K10" s="6">
        <f>'Central (BKK)'!K10+Regional!K10</f>
        <v>39</v>
      </c>
      <c r="L10" s="6">
        <f>'Central (BKK)'!L10+Regional!L10</f>
        <v>0</v>
      </c>
      <c r="M10" s="6">
        <f>'Central (BKK)'!M10+Regional!M10</f>
        <v>0</v>
      </c>
      <c r="N10" s="6">
        <f>'Central (BKK)'!N10+Regional!N10</f>
        <v>63</v>
      </c>
      <c r="O10" s="6">
        <f>'Central (BKK)'!O10+Regional!O10</f>
        <v>0</v>
      </c>
      <c r="P10" s="6">
        <f>'Central (BKK)'!P10+Regional!P10</f>
        <v>0</v>
      </c>
    </row>
    <row r="11" spans="1:17" ht="24.95" customHeight="1" x14ac:dyDescent="0.3">
      <c r="A11" s="5" t="s">
        <v>15</v>
      </c>
      <c r="B11" s="6">
        <f>'Central (BKK)'!B11+Regional!B11</f>
        <v>206711</v>
      </c>
      <c r="C11" s="6">
        <f>'Central (BKK)'!C11+Regional!C11</f>
        <v>51392</v>
      </c>
      <c r="D11" s="6">
        <f>'Central (BKK)'!D11+Regional!D11</f>
        <v>0</v>
      </c>
      <c r="E11" s="6">
        <f>'Central (BKK)'!E11+Regional!E11</f>
        <v>120213</v>
      </c>
      <c r="F11" s="6">
        <f>'Central (BKK)'!F11+Regional!F11</f>
        <v>0</v>
      </c>
      <c r="G11" s="6">
        <f>'Central (BKK)'!G11+Regional!G11</f>
        <v>0</v>
      </c>
      <c r="H11" s="6">
        <f>'Central (BKK)'!H11+Regional!H11</f>
        <v>226960</v>
      </c>
      <c r="I11" s="6">
        <f>'Central (BKK)'!I11+Regional!I11</f>
        <v>49405</v>
      </c>
      <c r="J11" s="6">
        <f>'Central (BKK)'!J11+Regional!J11</f>
        <v>139611</v>
      </c>
      <c r="K11" s="6">
        <f>'Central (BKK)'!K11+Regional!K11</f>
        <v>6217</v>
      </c>
      <c r="L11" s="6">
        <f>'Central (BKK)'!L11+Regional!L11</f>
        <v>0</v>
      </c>
      <c r="M11" s="6">
        <f>'Central (BKK)'!M11+Regional!M11</f>
        <v>0</v>
      </c>
      <c r="N11" s="6">
        <f>'Central (BKK)'!N11+Regional!N11</f>
        <v>14233</v>
      </c>
      <c r="O11" s="6">
        <f>'Central (BKK)'!O11+Regional!O11</f>
        <v>34</v>
      </c>
      <c r="P11" s="6">
        <f>'Central (BKK)'!P11+Regional!P11</f>
        <v>17</v>
      </c>
    </row>
    <row r="12" spans="1:17" ht="24.95" customHeight="1" x14ac:dyDescent="0.3">
      <c r="A12" s="5" t="s">
        <v>16</v>
      </c>
      <c r="B12" s="6">
        <f>'Central (BKK)'!B12+Regional!B12</f>
        <v>39912</v>
      </c>
      <c r="C12" s="6">
        <f>'Central (BKK)'!C12+Regional!C12</f>
        <v>7342</v>
      </c>
      <c r="D12" s="6">
        <f>'Central (BKK)'!D12+Regional!D12</f>
        <v>7421</v>
      </c>
      <c r="E12" s="6">
        <f>'Central (BKK)'!E12+Regional!E12</f>
        <v>17081</v>
      </c>
      <c r="F12" s="6">
        <f>'Central (BKK)'!F12+Regional!F12</f>
        <v>0</v>
      </c>
      <c r="G12" s="6">
        <f>'Central (BKK)'!G12+Regional!G12</f>
        <v>0</v>
      </c>
      <c r="H12" s="6">
        <f>'Central (BKK)'!H12+Regional!H12</f>
        <v>44472</v>
      </c>
      <c r="I12" s="6">
        <f>'Central (BKK)'!I12+Regional!I12</f>
        <v>13168</v>
      </c>
      <c r="J12" s="6">
        <f>'Central (BKK)'!J12+Regional!J12</f>
        <v>22025</v>
      </c>
      <c r="K12" s="6">
        <f>'Central (BKK)'!K12+Regional!K12</f>
        <v>1635</v>
      </c>
      <c r="L12" s="6">
        <f>'Central (BKK)'!L12+Regional!L12</f>
        <v>0</v>
      </c>
      <c r="M12" s="6">
        <f>'Central (BKK)'!M12+Regional!M12</f>
        <v>0</v>
      </c>
      <c r="N12" s="6">
        <f>'Central (BKK)'!N12+Regional!N12</f>
        <v>2531</v>
      </c>
      <c r="O12" s="6">
        <f>'Central (BKK)'!O12+Regional!O12</f>
        <v>9</v>
      </c>
      <c r="P12" s="6">
        <f>'Central (BKK)'!P12+Regional!P12</f>
        <v>2</v>
      </c>
    </row>
    <row r="13" spans="1:17" ht="24.95" customHeight="1" x14ac:dyDescent="0.3">
      <c r="A13" s="5" t="s">
        <v>17</v>
      </c>
      <c r="B13" s="6">
        <f>'Central (BKK)'!B13+Regional!B13</f>
        <v>3115</v>
      </c>
      <c r="C13" s="6">
        <f>'Central (BKK)'!C13+Regional!C13</f>
        <v>655</v>
      </c>
      <c r="D13" s="6">
        <f>'Central (BKK)'!D13+Regional!D13</f>
        <v>94</v>
      </c>
      <c r="E13" s="6">
        <f>'Central (BKK)'!E13+Regional!E13</f>
        <v>1299</v>
      </c>
      <c r="F13" s="6">
        <f>'Central (BKK)'!F13+Regional!F13</f>
        <v>467</v>
      </c>
      <c r="G13" s="6">
        <f>'Central (BKK)'!G13+Regional!G13</f>
        <v>0</v>
      </c>
      <c r="H13" s="6">
        <f>'Central (BKK)'!H13+Regional!H13</f>
        <v>2897</v>
      </c>
      <c r="I13" s="6">
        <f>'Central (BKK)'!I13+Regional!I13</f>
        <v>1180</v>
      </c>
      <c r="J13" s="6">
        <f>'Central (BKK)'!J13+Regional!J13</f>
        <v>1645</v>
      </c>
      <c r="K13" s="6">
        <f>'Central (BKK)'!K13+Regional!K13</f>
        <v>165</v>
      </c>
      <c r="L13" s="6">
        <f>'Central (BKK)'!L13+Regional!L13</f>
        <v>0</v>
      </c>
      <c r="M13" s="6">
        <f>'Central (BKK)'!M13+Regional!M13</f>
        <v>0</v>
      </c>
      <c r="N13" s="6">
        <f>'Central (BKK)'!N13+Regional!N13</f>
        <v>266</v>
      </c>
      <c r="O13" s="6">
        <f>'Central (BKK)'!O13+Regional!O13</f>
        <v>0</v>
      </c>
      <c r="P13" s="6">
        <f>'Central (BKK)'!P13+Regional!P13</f>
        <v>0</v>
      </c>
    </row>
    <row r="14" spans="1:17" ht="24.95" customHeight="1" x14ac:dyDescent="0.3">
      <c r="A14" s="5" t="s">
        <v>18</v>
      </c>
      <c r="B14" s="6">
        <f>SUM(B15:B18)</f>
        <v>375644</v>
      </c>
      <c r="C14" s="6">
        <f t="shared" ref="C14:P14" si="1">SUM(C15:C18)</f>
        <v>67368</v>
      </c>
      <c r="D14" s="6">
        <f t="shared" si="1"/>
        <v>10732</v>
      </c>
      <c r="E14" s="6">
        <f t="shared" si="1"/>
        <v>164646</v>
      </c>
      <c r="F14" s="6">
        <f t="shared" si="1"/>
        <v>5647</v>
      </c>
      <c r="G14" s="6">
        <f t="shared" si="1"/>
        <v>0</v>
      </c>
      <c r="H14" s="6">
        <f t="shared" si="1"/>
        <v>326928</v>
      </c>
      <c r="I14" s="6">
        <f t="shared" si="1"/>
        <v>78985</v>
      </c>
      <c r="J14" s="6">
        <f t="shared" si="1"/>
        <v>237726</v>
      </c>
      <c r="K14" s="6">
        <f t="shared" si="1"/>
        <v>23653</v>
      </c>
      <c r="L14" s="6">
        <f t="shared" si="1"/>
        <v>0</v>
      </c>
      <c r="M14" s="6">
        <f t="shared" si="1"/>
        <v>0</v>
      </c>
      <c r="N14" s="6">
        <f t="shared" si="1"/>
        <v>27788</v>
      </c>
      <c r="O14" s="6">
        <f t="shared" si="1"/>
        <v>76</v>
      </c>
      <c r="P14" s="6">
        <f t="shared" si="1"/>
        <v>25</v>
      </c>
    </row>
    <row r="15" spans="1:17" ht="24.95" customHeight="1" x14ac:dyDescent="0.3">
      <c r="A15" s="5" t="s">
        <v>14</v>
      </c>
      <c r="B15" s="6">
        <f>'Central (BKK)'!B15+Regional!B15</f>
        <v>5991</v>
      </c>
      <c r="C15" s="6">
        <f>'Central (BKK)'!C15+Regional!C15</f>
        <v>1192</v>
      </c>
      <c r="D15" s="6">
        <f>'Central (BKK)'!D15+Regional!D15</f>
        <v>0</v>
      </c>
      <c r="E15" s="6">
        <f>'Central (BKK)'!E15+Regional!E15</f>
        <v>2402</v>
      </c>
      <c r="F15" s="6">
        <f>'Central (BKK)'!F15+Regional!F15</f>
        <v>0</v>
      </c>
      <c r="G15" s="6">
        <f>'Central (BKK)'!G15+Regional!G15</f>
        <v>0</v>
      </c>
      <c r="H15" s="6">
        <f>'Central (BKK)'!H15+Regional!H15</f>
        <v>7140</v>
      </c>
      <c r="I15" s="6">
        <f>'Central (BKK)'!I15+Regional!I15</f>
        <v>2014</v>
      </c>
      <c r="J15" s="6">
        <f>'Central (BKK)'!J15+Regional!J15</f>
        <v>2146</v>
      </c>
      <c r="K15" s="6">
        <f>'Central (BKK)'!K15+Regional!K15</f>
        <v>305</v>
      </c>
      <c r="L15" s="6">
        <f>'Central (BKK)'!L15+Regional!L15</f>
        <v>0</v>
      </c>
      <c r="M15" s="6">
        <f>'Central (BKK)'!M15+Regional!M15</f>
        <v>0</v>
      </c>
      <c r="N15" s="6">
        <f>'Central (BKK)'!N15+Regional!N15</f>
        <v>337</v>
      </c>
      <c r="O15" s="6">
        <f>'Central (BKK)'!O15+Regional!O15</f>
        <v>1</v>
      </c>
      <c r="P15" s="6">
        <f>'Central (BKK)'!P15+Regional!P15</f>
        <v>1</v>
      </c>
    </row>
    <row r="16" spans="1:17" ht="24.95" customHeight="1" x14ac:dyDescent="0.3">
      <c r="A16" s="5" t="s">
        <v>15</v>
      </c>
      <c r="B16" s="6">
        <f>'Central (BKK)'!B16+Regional!B16</f>
        <v>248008</v>
      </c>
      <c r="C16" s="6">
        <f>'Central (BKK)'!C16+Regional!C16</f>
        <v>49191</v>
      </c>
      <c r="D16" s="6">
        <f>'Central (BKK)'!D16+Regional!D16</f>
        <v>0</v>
      </c>
      <c r="E16" s="6">
        <f>'Central (BKK)'!E16+Regional!E16</f>
        <v>115268</v>
      </c>
      <c r="F16" s="6">
        <f>'Central (BKK)'!F16+Regional!F16</f>
        <v>0</v>
      </c>
      <c r="G16" s="6">
        <f>'Central (BKK)'!G16+Regional!G16</f>
        <v>0</v>
      </c>
      <c r="H16" s="6">
        <f>'Central (BKK)'!H16+Regional!H16</f>
        <v>219481</v>
      </c>
      <c r="I16" s="6">
        <f>'Central (BKK)'!I16+Regional!I16</f>
        <v>49553</v>
      </c>
      <c r="J16" s="6">
        <f>'Central (BKK)'!J16+Regional!J16</f>
        <v>163690</v>
      </c>
      <c r="K16" s="6">
        <f>'Central (BKK)'!K16+Regional!K16</f>
        <v>14108</v>
      </c>
      <c r="L16" s="6">
        <f>'Central (BKK)'!L16+Regional!L16</f>
        <v>0</v>
      </c>
      <c r="M16" s="6">
        <f>'Central (BKK)'!M16+Regional!M16</f>
        <v>0</v>
      </c>
      <c r="N16" s="6">
        <f>'Central (BKK)'!N16+Regional!N16</f>
        <v>18825</v>
      </c>
      <c r="O16" s="6">
        <f>'Central (BKK)'!O16+Regional!O16</f>
        <v>51</v>
      </c>
      <c r="P16" s="6">
        <f>'Central (BKK)'!P16+Regional!P16</f>
        <v>13</v>
      </c>
    </row>
    <row r="17" spans="1:17" ht="24.95" customHeight="1" x14ac:dyDescent="0.3">
      <c r="A17" s="5" t="s">
        <v>16</v>
      </c>
      <c r="B17" s="6">
        <f>'Central (BKK)'!B17+Regional!B17</f>
        <v>78573</v>
      </c>
      <c r="C17" s="6">
        <f>'Central (BKK)'!C17+Regional!C17</f>
        <v>11043</v>
      </c>
      <c r="D17" s="6">
        <f>'Central (BKK)'!D17+Regional!D17</f>
        <v>9569</v>
      </c>
      <c r="E17" s="6">
        <f>'Central (BKK)'!E17+Regional!E17</f>
        <v>29607</v>
      </c>
      <c r="F17" s="6">
        <f>'Central (BKK)'!F17+Regional!F17</f>
        <v>0</v>
      </c>
      <c r="G17" s="6">
        <f>'Central (BKK)'!G17+Regional!G17</f>
        <v>0</v>
      </c>
      <c r="H17" s="6">
        <f>'Central (BKK)'!H17+Regional!H17</f>
        <v>65458</v>
      </c>
      <c r="I17" s="6">
        <f>'Central (BKK)'!I17+Regional!I17</f>
        <v>18966</v>
      </c>
      <c r="J17" s="6">
        <f>'Central (BKK)'!J17+Regional!J17</f>
        <v>45171</v>
      </c>
      <c r="K17" s="6">
        <f>'Central (BKK)'!K17+Regional!K17</f>
        <v>5398</v>
      </c>
      <c r="L17" s="6">
        <f>'Central (BKK)'!L17+Regional!L17</f>
        <v>0</v>
      </c>
      <c r="M17" s="6">
        <f>'Central (BKK)'!M17+Regional!M17</f>
        <v>0</v>
      </c>
      <c r="N17" s="6">
        <f>'Central (BKK)'!N17+Regional!N17</f>
        <v>5180</v>
      </c>
      <c r="O17" s="6">
        <f>'Central (BKK)'!O17+Regional!O17</f>
        <v>14</v>
      </c>
      <c r="P17" s="6">
        <f>'Central (BKK)'!P17+Regional!P17</f>
        <v>8</v>
      </c>
    </row>
    <row r="18" spans="1:17" ht="24.95" customHeight="1" x14ac:dyDescent="0.3">
      <c r="A18" s="5" t="s">
        <v>17</v>
      </c>
      <c r="B18" s="6">
        <f>'Central (BKK)'!B18+Regional!B18</f>
        <v>43072</v>
      </c>
      <c r="C18" s="6">
        <f>'Central (BKK)'!C18+Regional!C18</f>
        <v>5942</v>
      </c>
      <c r="D18" s="6">
        <f>'Central (BKK)'!D18+Regional!D18</f>
        <v>1163</v>
      </c>
      <c r="E18" s="6">
        <f>'Central (BKK)'!E18+Regional!E18</f>
        <v>17369</v>
      </c>
      <c r="F18" s="6">
        <f>'Central (BKK)'!F18+Regional!F18</f>
        <v>5647</v>
      </c>
      <c r="G18" s="6">
        <f>'Central (BKK)'!G18+Regional!G18</f>
        <v>0</v>
      </c>
      <c r="H18" s="6">
        <f>'Central (BKK)'!H18+Regional!H18</f>
        <v>34849</v>
      </c>
      <c r="I18" s="6">
        <f>'Central (BKK)'!I18+Regional!I18</f>
        <v>8452</v>
      </c>
      <c r="J18" s="6">
        <f>'Central (BKK)'!J18+Regional!J18</f>
        <v>26719</v>
      </c>
      <c r="K18" s="6">
        <f>'Central (BKK)'!K18+Regional!K18</f>
        <v>3842</v>
      </c>
      <c r="L18" s="6">
        <f>'Central (BKK)'!L18+Regional!L18</f>
        <v>0</v>
      </c>
      <c r="M18" s="6">
        <f>'Central (BKK)'!M18+Regional!M18</f>
        <v>0</v>
      </c>
      <c r="N18" s="6">
        <f>'Central (BKK)'!N18+Regional!N18</f>
        <v>3446</v>
      </c>
      <c r="O18" s="6">
        <f>'Central (BKK)'!O18+Regional!O18</f>
        <v>10</v>
      </c>
      <c r="P18" s="6">
        <f>'Central (BKK)'!P18+Regional!P18</f>
        <v>3</v>
      </c>
    </row>
    <row r="19" spans="1:17" ht="24.95" customHeight="1" x14ac:dyDescent="0.3">
      <c r="A19" s="5" t="s">
        <v>19</v>
      </c>
      <c r="B19" s="6">
        <f>'Central (BKK)'!B19+Regional!B19</f>
        <v>264</v>
      </c>
      <c r="C19" s="6">
        <f>'Central (BKK)'!C19+Regional!C19</f>
        <v>0</v>
      </c>
      <c r="D19" s="6">
        <f>'Central (BKK)'!D19+Regional!D19</f>
        <v>0</v>
      </c>
      <c r="E19" s="6">
        <f>'Central (BKK)'!E19+Regional!E19</f>
        <v>0</v>
      </c>
      <c r="F19" s="6">
        <f>'Central (BKK)'!F19+Regional!F19</f>
        <v>0</v>
      </c>
      <c r="G19" s="6">
        <f>'Central (BKK)'!G19+Regional!G19</f>
        <v>44</v>
      </c>
      <c r="H19" s="6">
        <f>'Central (BKK)'!H19+Regional!H19</f>
        <v>51</v>
      </c>
      <c r="I19" s="6">
        <f>'Central (BKK)'!I19+Regional!I19</f>
        <v>53</v>
      </c>
      <c r="J19" s="6">
        <f>'Central (BKK)'!J19+Regional!J19</f>
        <v>181</v>
      </c>
      <c r="K19" s="6">
        <f>'Central (BKK)'!K19+Regional!K19</f>
        <v>6</v>
      </c>
      <c r="L19" s="6">
        <f>'Central (BKK)'!L19+Regional!L19</f>
        <v>0</v>
      </c>
      <c r="M19" s="6">
        <f>'Central (BKK)'!M19+Regional!M19</f>
        <v>0</v>
      </c>
      <c r="N19" s="6">
        <f>'Central (BKK)'!N19+Regional!N19</f>
        <v>28</v>
      </c>
      <c r="O19" s="6">
        <f>'Central (BKK)'!O19+Regional!O19</f>
        <v>0</v>
      </c>
      <c r="P19" s="6">
        <f>'Central (BKK)'!P19+Regional!P19</f>
        <v>0</v>
      </c>
    </row>
    <row r="20" spans="1:17" ht="24.95" customHeight="1" x14ac:dyDescent="0.3">
      <c r="A20" s="5" t="s">
        <v>20</v>
      </c>
      <c r="B20" s="6">
        <f>'Central (BKK)'!B20+Regional!B20</f>
        <v>4607</v>
      </c>
      <c r="C20" s="6">
        <f>'Central (BKK)'!C20+Regional!C20</f>
        <v>0</v>
      </c>
      <c r="D20" s="6">
        <f>'Central (BKK)'!D20+Regional!D20</f>
        <v>0</v>
      </c>
      <c r="E20" s="6">
        <f>'Central (BKK)'!E20+Regional!E20</f>
        <v>0</v>
      </c>
      <c r="F20" s="6">
        <f>'Central (BKK)'!F20+Regional!F20</f>
        <v>0</v>
      </c>
      <c r="G20" s="6">
        <f>'Central (BKK)'!G20+Regional!G20</f>
        <v>1265</v>
      </c>
      <c r="H20" s="6">
        <f>'Central (BKK)'!H20+Regional!H20</f>
        <v>1317</v>
      </c>
      <c r="I20" s="6">
        <f>'Central (BKK)'!I20+Regional!I20</f>
        <v>1339</v>
      </c>
      <c r="J20" s="6">
        <f>'Central (BKK)'!J20+Regional!J20</f>
        <v>2727</v>
      </c>
      <c r="K20" s="6">
        <f>'Central (BKK)'!K20+Regional!K20</f>
        <v>129</v>
      </c>
      <c r="L20" s="6">
        <f>'Central (BKK)'!L20+Regional!L20</f>
        <v>0</v>
      </c>
      <c r="M20" s="6">
        <f>'Central (BKK)'!M20+Regional!M20</f>
        <v>0</v>
      </c>
      <c r="N20" s="6">
        <f>'Central (BKK)'!N20+Regional!N20</f>
        <v>403</v>
      </c>
      <c r="O20" s="6">
        <f>'Central (BKK)'!O20+Regional!O20</f>
        <v>0</v>
      </c>
      <c r="P20" s="6">
        <f>'Central (BKK)'!P20+Regional!P20</f>
        <v>0</v>
      </c>
    </row>
    <row r="21" spans="1:17" ht="24.95" customHeight="1" x14ac:dyDescent="0.3">
      <c r="A21" s="12" t="s">
        <v>21</v>
      </c>
      <c r="B21" s="6">
        <f>'Central (BKK)'!B21+Regional!B21</f>
        <v>2077</v>
      </c>
      <c r="C21" s="6">
        <f>'Central (BKK)'!C21+Regional!C21</f>
        <v>0</v>
      </c>
      <c r="D21" s="6">
        <f>'Central (BKK)'!D21+Regional!D21</f>
        <v>0</v>
      </c>
      <c r="E21" s="6">
        <f>'Central (BKK)'!E21+Regional!E21</f>
        <v>0</v>
      </c>
      <c r="F21" s="6">
        <f>'Central (BKK)'!F21+Regional!F21</f>
        <v>0</v>
      </c>
      <c r="G21" s="6">
        <f>'Central (BKK)'!G21+Regional!G21</f>
        <v>1165</v>
      </c>
      <c r="H21" s="6">
        <f>'Central (BKK)'!H21+Regional!H21</f>
        <v>1236</v>
      </c>
      <c r="I21" s="6">
        <f>'Central (BKK)'!I21+Regional!I21</f>
        <v>1235</v>
      </c>
      <c r="J21" s="6">
        <f>'Central (BKK)'!J21+Regional!J21</f>
        <v>455</v>
      </c>
      <c r="K21" s="6">
        <f>'Central (BKK)'!K21+Regional!K21</f>
        <v>50</v>
      </c>
      <c r="L21" s="6">
        <f>'Central (BKK)'!L21+Regional!L21</f>
        <v>0</v>
      </c>
      <c r="M21" s="6">
        <f>'Central (BKK)'!M21+Regional!M21</f>
        <v>0</v>
      </c>
      <c r="N21" s="6">
        <f>'Central (BKK)'!N21+Regional!N21</f>
        <v>70</v>
      </c>
      <c r="O21" s="6">
        <f>'Central (BKK)'!O21+Regional!O21</f>
        <v>0</v>
      </c>
      <c r="P21" s="6">
        <f>'Central (BKK)'!P21+Regional!P21</f>
        <v>0</v>
      </c>
    </row>
    <row r="22" spans="1:17" s="15" customFormat="1" ht="24.95" customHeight="1" x14ac:dyDescent="0.45">
      <c r="A22" s="13" t="s">
        <v>22</v>
      </c>
      <c r="B22" s="7">
        <f>B9+B14+B19+B20+B21</f>
        <v>633252</v>
      </c>
      <c r="C22" s="7">
        <f t="shared" ref="C22:P22" si="2">C9+C14+C19+C20+C21</f>
        <v>126940</v>
      </c>
      <c r="D22" s="19">
        <f t="shared" si="2"/>
        <v>18247</v>
      </c>
      <c r="E22" s="7">
        <f t="shared" si="2"/>
        <v>303664</v>
      </c>
      <c r="F22" s="7">
        <f t="shared" si="2"/>
        <v>6114</v>
      </c>
      <c r="G22" s="7">
        <f t="shared" si="2"/>
        <v>2474</v>
      </c>
      <c r="H22" s="7">
        <f t="shared" si="2"/>
        <v>604762</v>
      </c>
      <c r="I22" s="7">
        <f t="shared" si="2"/>
        <v>145600</v>
      </c>
      <c r="J22" s="7">
        <f t="shared" si="2"/>
        <v>404756</v>
      </c>
      <c r="K22" s="7">
        <f t="shared" si="2"/>
        <v>31894</v>
      </c>
      <c r="L22" s="7">
        <f t="shared" si="2"/>
        <v>0</v>
      </c>
      <c r="M22" s="7">
        <f t="shared" si="2"/>
        <v>0</v>
      </c>
      <c r="N22" s="7">
        <f t="shared" si="2"/>
        <v>45382</v>
      </c>
      <c r="O22" s="7">
        <f t="shared" si="2"/>
        <v>119</v>
      </c>
      <c r="P22" s="7">
        <f t="shared" si="2"/>
        <v>44</v>
      </c>
      <c r="Q22" s="14"/>
    </row>
    <row r="23" spans="1:17" ht="24.95" customHeight="1" x14ac:dyDescent="0.3"/>
  </sheetData>
  <mergeCells count="5">
    <mergeCell ref="C4:G4"/>
    <mergeCell ref="A1:P1"/>
    <mergeCell ref="A2:P2"/>
    <mergeCell ref="A3:A8"/>
    <mergeCell ref="C3:G3"/>
  </mergeCells>
  <phoneticPr fontId="0" type="noConversion"/>
  <printOptions horizontalCentered="1" gridLinesSet="0"/>
  <pageMargins left="0.23622047244094491" right="0.23622047244094491" top="0.74803149606299213" bottom="0.23622047244094491" header="0.15748031496062992" footer="0.15748031496062992"/>
  <pageSetup paperSize="9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P22"/>
  <sheetViews>
    <sheetView showGridLines="0" topLeftCell="A4" zoomScaleNormal="100" workbookViewId="0">
      <selection activeCell="S12" sqref="S12"/>
    </sheetView>
  </sheetViews>
  <sheetFormatPr defaultRowHeight="18.75" x14ac:dyDescent="0.3"/>
  <cols>
    <col min="1" max="1" width="19" style="2" customWidth="1"/>
    <col min="2" max="2" width="12.1640625" style="2" customWidth="1"/>
    <col min="3" max="3" width="10.33203125" style="2" customWidth="1"/>
    <col min="4" max="4" width="8.83203125" style="2" customWidth="1"/>
    <col min="5" max="5" width="10.5" style="2" customWidth="1"/>
    <col min="6" max="6" width="9.1640625" style="2" customWidth="1"/>
    <col min="7" max="7" width="8.83203125" style="2" customWidth="1"/>
    <col min="8" max="8" width="10.5" style="2" customWidth="1"/>
    <col min="9" max="9" width="10.6640625" style="2" customWidth="1"/>
    <col min="10" max="10" width="10.5" style="2" customWidth="1"/>
    <col min="11" max="11" width="11" style="2" customWidth="1"/>
    <col min="12" max="13" width="8" style="2" customWidth="1"/>
    <col min="14" max="14" width="9.5" style="2" customWidth="1"/>
    <col min="15" max="15" width="7.83203125" style="2" customWidth="1"/>
    <col min="16" max="16" width="11" style="2" customWidth="1"/>
    <col min="17" max="17" width="11" style="2" bestFit="1" customWidth="1"/>
    <col min="18" max="16384" width="9.33203125" style="2"/>
  </cols>
  <sheetData>
    <row r="1" spans="1:16" ht="24.95" customHeight="1" x14ac:dyDescent="0.3">
      <c r="A1" s="100" t="s">
        <v>66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" ht="24.95" customHeight="1" x14ac:dyDescent="0.3">
      <c r="A2" s="91" t="s">
        <v>23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16" x14ac:dyDescent="0.3">
      <c r="A3" s="101" t="s">
        <v>37</v>
      </c>
      <c r="B3" s="28" t="s">
        <v>46</v>
      </c>
      <c r="C3" s="103" t="s">
        <v>1</v>
      </c>
      <c r="D3" s="104"/>
      <c r="E3" s="104"/>
      <c r="F3" s="104"/>
      <c r="G3" s="105"/>
      <c r="H3" s="28"/>
      <c r="I3" s="28"/>
      <c r="J3" s="28"/>
      <c r="K3" s="28" t="s">
        <v>2</v>
      </c>
      <c r="L3" s="28"/>
      <c r="M3" s="28"/>
      <c r="N3" s="28" t="s">
        <v>49</v>
      </c>
      <c r="O3" s="28"/>
      <c r="P3" s="28" t="s">
        <v>3</v>
      </c>
    </row>
    <row r="4" spans="1:16" x14ac:dyDescent="0.3">
      <c r="A4" s="102"/>
      <c r="B4" s="29" t="s">
        <v>4</v>
      </c>
      <c r="C4" s="97" t="s">
        <v>5</v>
      </c>
      <c r="D4" s="98"/>
      <c r="E4" s="98"/>
      <c r="F4" s="98"/>
      <c r="G4" s="99"/>
      <c r="H4" s="29" t="s">
        <v>58</v>
      </c>
      <c r="I4" s="29" t="s">
        <v>58</v>
      </c>
      <c r="J4" s="29" t="s">
        <v>58</v>
      </c>
      <c r="K4" s="29" t="s">
        <v>58</v>
      </c>
      <c r="L4" s="29"/>
      <c r="M4" s="29"/>
      <c r="N4" s="29" t="s">
        <v>50</v>
      </c>
      <c r="O4" s="29"/>
      <c r="P4" s="29" t="s">
        <v>6</v>
      </c>
    </row>
    <row r="5" spans="1:16" x14ac:dyDescent="0.3">
      <c r="A5" s="102"/>
      <c r="B5" s="29" t="s">
        <v>47</v>
      </c>
      <c r="C5" s="29" t="s">
        <v>8</v>
      </c>
      <c r="D5" s="29" t="s">
        <v>8</v>
      </c>
      <c r="E5" s="29" t="s">
        <v>8</v>
      </c>
      <c r="F5" s="29" t="s">
        <v>8</v>
      </c>
      <c r="G5" s="29" t="s">
        <v>8</v>
      </c>
      <c r="H5" s="29" t="s">
        <v>59</v>
      </c>
      <c r="I5" s="29" t="s">
        <v>9</v>
      </c>
      <c r="J5" s="29" t="s">
        <v>9</v>
      </c>
      <c r="K5" s="29" t="s">
        <v>61</v>
      </c>
      <c r="L5" s="29" t="s">
        <v>48</v>
      </c>
      <c r="M5" s="29" t="s">
        <v>10</v>
      </c>
      <c r="N5" s="29" t="s">
        <v>51</v>
      </c>
      <c r="O5" s="29" t="s">
        <v>62</v>
      </c>
      <c r="P5" s="29" t="s">
        <v>11</v>
      </c>
    </row>
    <row r="6" spans="1:16" x14ac:dyDescent="0.3">
      <c r="A6" s="102"/>
      <c r="B6" s="29" t="s">
        <v>9</v>
      </c>
      <c r="C6" s="29" t="s">
        <v>24</v>
      </c>
      <c r="D6" s="29" t="s">
        <v>25</v>
      </c>
      <c r="E6" s="29" t="s">
        <v>57</v>
      </c>
      <c r="F6" s="29" t="s">
        <v>26</v>
      </c>
      <c r="G6" s="29" t="s">
        <v>28</v>
      </c>
      <c r="H6" s="29" t="s">
        <v>60</v>
      </c>
      <c r="I6" s="29" t="s">
        <v>33</v>
      </c>
      <c r="J6" s="29" t="s">
        <v>35</v>
      </c>
      <c r="K6" s="31" t="s">
        <v>9</v>
      </c>
      <c r="L6" s="31"/>
      <c r="M6" s="29"/>
      <c r="N6" s="29" t="s">
        <v>52</v>
      </c>
      <c r="O6" s="29"/>
      <c r="P6" s="29" t="s">
        <v>12</v>
      </c>
    </row>
    <row r="7" spans="1:16" x14ac:dyDescent="0.3">
      <c r="A7" s="102"/>
      <c r="B7" s="29"/>
      <c r="C7" s="29"/>
      <c r="D7" s="29"/>
      <c r="E7" s="29"/>
      <c r="F7" s="29" t="s">
        <v>27</v>
      </c>
      <c r="G7" s="29"/>
      <c r="H7" s="29"/>
      <c r="I7" s="29"/>
      <c r="J7" s="29"/>
      <c r="K7" s="29"/>
      <c r="L7" s="29"/>
      <c r="M7" s="29"/>
      <c r="N7" s="29"/>
      <c r="O7" s="29"/>
      <c r="P7" s="29" t="s">
        <v>7</v>
      </c>
    </row>
    <row r="8" spans="1:16" x14ac:dyDescent="0.3">
      <c r="A8" s="96"/>
      <c r="B8" s="30" t="s">
        <v>56</v>
      </c>
      <c r="C8" s="30" t="s">
        <v>55</v>
      </c>
      <c r="D8" s="30" t="s">
        <v>55</v>
      </c>
      <c r="E8" s="30" t="s">
        <v>55</v>
      </c>
      <c r="F8" s="30" t="s">
        <v>55</v>
      </c>
      <c r="G8" s="30" t="s">
        <v>55</v>
      </c>
      <c r="H8" s="30" t="s">
        <v>54</v>
      </c>
      <c r="I8" s="30" t="s">
        <v>53</v>
      </c>
      <c r="J8" s="30" t="s">
        <v>53</v>
      </c>
      <c r="K8" s="30" t="s">
        <v>53</v>
      </c>
      <c r="L8" s="30" t="s">
        <v>53</v>
      </c>
      <c r="M8" s="30" t="s">
        <v>53</v>
      </c>
      <c r="N8" s="30" t="s">
        <v>53</v>
      </c>
      <c r="O8" s="30" t="s">
        <v>53</v>
      </c>
      <c r="P8" s="30" t="s">
        <v>53</v>
      </c>
    </row>
    <row r="9" spans="1:16" ht="24.95" customHeight="1" x14ac:dyDescent="0.3">
      <c r="A9" s="5" t="s">
        <v>13</v>
      </c>
      <c r="B9" s="6">
        <f>SUM(B10:B13)</f>
        <v>8703</v>
      </c>
      <c r="C9" s="6">
        <f t="shared" ref="C9:P9" si="0">SUM(C10:C13)</f>
        <v>1691</v>
      </c>
      <c r="D9" s="6">
        <f t="shared" si="0"/>
        <v>40</v>
      </c>
      <c r="E9" s="6">
        <f t="shared" si="0"/>
        <v>4558</v>
      </c>
      <c r="F9" s="6">
        <f t="shared" si="0"/>
        <v>24</v>
      </c>
      <c r="G9" s="6">
        <f t="shared" si="0"/>
        <v>0</v>
      </c>
      <c r="H9" s="6">
        <f t="shared" si="0"/>
        <v>7776</v>
      </c>
      <c r="I9" s="6">
        <f t="shared" si="0"/>
        <v>2240</v>
      </c>
      <c r="J9" s="6">
        <f t="shared" si="0"/>
        <v>5512</v>
      </c>
      <c r="K9" s="6">
        <f t="shared" si="0"/>
        <v>484</v>
      </c>
      <c r="L9" s="6">
        <f t="shared" si="0"/>
        <v>0</v>
      </c>
      <c r="M9" s="6">
        <f t="shared" si="0"/>
        <v>0</v>
      </c>
      <c r="N9" s="6">
        <f t="shared" si="0"/>
        <v>525</v>
      </c>
      <c r="O9" s="6">
        <f t="shared" si="0"/>
        <v>42</v>
      </c>
      <c r="P9" s="6">
        <f t="shared" si="0"/>
        <v>0</v>
      </c>
    </row>
    <row r="10" spans="1:16" ht="24.95" customHeight="1" x14ac:dyDescent="0.3">
      <c r="A10" s="5" t="s">
        <v>14</v>
      </c>
      <c r="B10" s="6">
        <v>57</v>
      </c>
      <c r="C10" s="6">
        <v>16</v>
      </c>
      <c r="D10" s="6">
        <v>0</v>
      </c>
      <c r="E10" s="6">
        <v>33</v>
      </c>
      <c r="F10" s="6">
        <v>0</v>
      </c>
      <c r="G10" s="6">
        <v>0</v>
      </c>
      <c r="H10" s="6">
        <v>54</v>
      </c>
      <c r="I10" s="6">
        <v>11</v>
      </c>
      <c r="J10" s="6">
        <v>35</v>
      </c>
      <c r="K10" s="6">
        <v>6</v>
      </c>
      <c r="L10" s="6">
        <v>0</v>
      </c>
      <c r="M10" s="6">
        <v>0</v>
      </c>
      <c r="N10" s="6">
        <v>7</v>
      </c>
      <c r="O10" s="6">
        <v>0</v>
      </c>
      <c r="P10" s="6">
        <v>0</v>
      </c>
    </row>
    <row r="11" spans="1:16" ht="24.95" customHeight="1" x14ac:dyDescent="0.3">
      <c r="A11" s="5" t="s">
        <v>15</v>
      </c>
      <c r="B11" s="6">
        <v>7938</v>
      </c>
      <c r="C11" s="6">
        <v>1594</v>
      </c>
      <c r="D11" s="6">
        <v>0</v>
      </c>
      <c r="E11" s="6">
        <v>4217</v>
      </c>
      <c r="F11" s="6">
        <v>0</v>
      </c>
      <c r="G11" s="6">
        <v>0</v>
      </c>
      <c r="H11" s="6">
        <v>7223</v>
      </c>
      <c r="I11" s="6">
        <v>2012</v>
      </c>
      <c r="J11" s="6">
        <v>5084</v>
      </c>
      <c r="K11" s="6">
        <v>428</v>
      </c>
      <c r="L11" s="6">
        <v>0</v>
      </c>
      <c r="M11" s="6">
        <v>0</v>
      </c>
      <c r="N11" s="6">
        <v>477</v>
      </c>
      <c r="O11" s="6">
        <v>33</v>
      </c>
      <c r="P11" s="6">
        <v>0</v>
      </c>
    </row>
    <row r="12" spans="1:16" ht="24.95" customHeight="1" x14ac:dyDescent="0.3">
      <c r="A12" s="5" t="s">
        <v>16</v>
      </c>
      <c r="B12" s="6">
        <v>593</v>
      </c>
      <c r="C12" s="6">
        <v>50</v>
      </c>
      <c r="D12" s="6">
        <v>27</v>
      </c>
      <c r="E12" s="6">
        <v>265</v>
      </c>
      <c r="F12" s="6">
        <v>0</v>
      </c>
      <c r="G12" s="6">
        <v>0</v>
      </c>
      <c r="H12" s="6">
        <v>376</v>
      </c>
      <c r="I12" s="6">
        <v>161</v>
      </c>
      <c r="J12" s="6">
        <v>346</v>
      </c>
      <c r="K12" s="6">
        <v>45</v>
      </c>
      <c r="L12" s="6">
        <v>0</v>
      </c>
      <c r="M12" s="6">
        <v>0</v>
      </c>
      <c r="N12" s="6">
        <v>35</v>
      </c>
      <c r="O12" s="6">
        <v>9</v>
      </c>
      <c r="P12" s="6">
        <v>0</v>
      </c>
    </row>
    <row r="13" spans="1:16" ht="24.95" customHeight="1" x14ac:dyDescent="0.3">
      <c r="A13" s="5" t="s">
        <v>17</v>
      </c>
      <c r="B13" s="6">
        <v>115</v>
      </c>
      <c r="C13" s="6">
        <v>31</v>
      </c>
      <c r="D13" s="6">
        <v>13</v>
      </c>
      <c r="E13" s="6">
        <v>43</v>
      </c>
      <c r="F13" s="6">
        <v>24</v>
      </c>
      <c r="G13" s="6">
        <v>0</v>
      </c>
      <c r="H13" s="6">
        <v>123</v>
      </c>
      <c r="I13" s="6">
        <v>56</v>
      </c>
      <c r="J13" s="6">
        <v>47</v>
      </c>
      <c r="K13" s="6">
        <v>5</v>
      </c>
      <c r="L13" s="6">
        <v>0</v>
      </c>
      <c r="M13" s="6">
        <v>0</v>
      </c>
      <c r="N13" s="6">
        <v>6</v>
      </c>
      <c r="O13" s="6">
        <v>0</v>
      </c>
      <c r="P13" s="6">
        <v>0</v>
      </c>
    </row>
    <row r="14" spans="1:16" ht="24.95" customHeight="1" x14ac:dyDescent="0.3">
      <c r="A14" s="5" t="s">
        <v>18</v>
      </c>
      <c r="B14" s="6">
        <f>SUM(B15:B18)</f>
        <v>34453</v>
      </c>
      <c r="C14" s="6">
        <f t="shared" ref="C14:P14" si="1">SUM(C15:C18)</f>
        <v>4852</v>
      </c>
      <c r="D14" s="6">
        <f t="shared" si="1"/>
        <v>396</v>
      </c>
      <c r="E14" s="6">
        <f t="shared" si="1"/>
        <v>17386</v>
      </c>
      <c r="F14" s="6">
        <f t="shared" si="1"/>
        <v>363</v>
      </c>
      <c r="G14" s="6">
        <f t="shared" si="1"/>
        <v>0</v>
      </c>
      <c r="H14" s="6">
        <f t="shared" si="1"/>
        <v>28145</v>
      </c>
      <c r="I14" s="6">
        <f t="shared" si="1"/>
        <v>5532</v>
      </c>
      <c r="J14" s="6">
        <f t="shared" si="1"/>
        <v>23314</v>
      </c>
      <c r="K14" s="6">
        <f t="shared" si="1"/>
        <v>2538</v>
      </c>
      <c r="L14" s="6">
        <f t="shared" si="1"/>
        <v>0</v>
      </c>
      <c r="M14" s="6">
        <f t="shared" si="1"/>
        <v>0</v>
      </c>
      <c r="N14" s="6">
        <f t="shared" si="1"/>
        <v>2547</v>
      </c>
      <c r="O14" s="6">
        <f t="shared" si="1"/>
        <v>58</v>
      </c>
      <c r="P14" s="6">
        <f t="shared" si="1"/>
        <v>2</v>
      </c>
    </row>
    <row r="15" spans="1:16" ht="24.95" customHeight="1" x14ac:dyDescent="0.3">
      <c r="A15" s="5" t="s">
        <v>14</v>
      </c>
      <c r="B15" s="6">
        <v>320</v>
      </c>
      <c r="C15" s="6">
        <v>87</v>
      </c>
      <c r="D15" s="6">
        <v>0</v>
      </c>
      <c r="E15" s="6">
        <v>87</v>
      </c>
      <c r="F15" s="6">
        <v>0</v>
      </c>
      <c r="G15" s="6">
        <v>0</v>
      </c>
      <c r="H15" s="6">
        <v>280</v>
      </c>
      <c r="I15" s="6">
        <v>64</v>
      </c>
      <c r="J15" s="6">
        <v>136</v>
      </c>
      <c r="K15" s="6">
        <v>17</v>
      </c>
      <c r="L15" s="6">
        <v>0</v>
      </c>
      <c r="M15" s="6">
        <v>0</v>
      </c>
      <c r="N15" s="6">
        <v>12</v>
      </c>
      <c r="O15" s="6">
        <v>0</v>
      </c>
      <c r="P15" s="6">
        <v>0</v>
      </c>
    </row>
    <row r="16" spans="1:16" ht="24.95" customHeight="1" x14ac:dyDescent="0.3">
      <c r="A16" s="5" t="s">
        <v>15</v>
      </c>
      <c r="B16" s="6">
        <v>28047</v>
      </c>
      <c r="C16" s="6">
        <v>4397</v>
      </c>
      <c r="D16" s="6">
        <v>0</v>
      </c>
      <c r="E16" s="6">
        <v>14578</v>
      </c>
      <c r="F16" s="6">
        <v>0</v>
      </c>
      <c r="G16" s="6">
        <v>0</v>
      </c>
      <c r="H16" s="6">
        <v>23158</v>
      </c>
      <c r="I16" s="6">
        <v>4646</v>
      </c>
      <c r="J16" s="6">
        <v>18988</v>
      </c>
      <c r="K16" s="6">
        <v>1926</v>
      </c>
      <c r="L16" s="6">
        <v>0</v>
      </c>
      <c r="M16" s="6">
        <v>0</v>
      </c>
      <c r="N16" s="6">
        <v>2064</v>
      </c>
      <c r="O16" s="6">
        <v>35</v>
      </c>
      <c r="P16" s="6">
        <v>1</v>
      </c>
    </row>
    <row r="17" spans="1:16" ht="24.95" customHeight="1" x14ac:dyDescent="0.3">
      <c r="A17" s="5" t="s">
        <v>16</v>
      </c>
      <c r="B17" s="6">
        <v>3642</v>
      </c>
      <c r="C17" s="6">
        <v>285</v>
      </c>
      <c r="D17" s="6">
        <v>257</v>
      </c>
      <c r="E17" s="6">
        <v>1664</v>
      </c>
      <c r="F17" s="6">
        <v>0</v>
      </c>
      <c r="G17" s="6">
        <v>0</v>
      </c>
      <c r="H17" s="6">
        <v>2582</v>
      </c>
      <c r="I17" s="6">
        <v>426</v>
      </c>
      <c r="J17" s="6">
        <v>2580</v>
      </c>
      <c r="K17" s="6">
        <v>369</v>
      </c>
      <c r="L17" s="6">
        <v>0</v>
      </c>
      <c r="M17" s="6">
        <v>0</v>
      </c>
      <c r="N17" s="6">
        <v>288</v>
      </c>
      <c r="O17" s="6">
        <v>14</v>
      </c>
      <c r="P17" s="6">
        <v>1</v>
      </c>
    </row>
    <row r="18" spans="1:16" ht="24.95" customHeight="1" x14ac:dyDescent="0.3">
      <c r="A18" s="5" t="s">
        <v>17</v>
      </c>
      <c r="B18" s="6">
        <v>2444</v>
      </c>
      <c r="C18" s="6">
        <v>83</v>
      </c>
      <c r="D18" s="6">
        <v>139</v>
      </c>
      <c r="E18" s="6">
        <v>1057</v>
      </c>
      <c r="F18" s="6">
        <v>363</v>
      </c>
      <c r="G18" s="6">
        <v>0</v>
      </c>
      <c r="H18" s="6">
        <v>2125</v>
      </c>
      <c r="I18" s="6">
        <v>396</v>
      </c>
      <c r="J18" s="6">
        <v>1610</v>
      </c>
      <c r="K18" s="6">
        <v>226</v>
      </c>
      <c r="L18" s="6">
        <v>0</v>
      </c>
      <c r="M18" s="6">
        <v>0</v>
      </c>
      <c r="N18" s="6">
        <v>183</v>
      </c>
      <c r="O18" s="6">
        <v>9</v>
      </c>
      <c r="P18" s="6">
        <v>0</v>
      </c>
    </row>
    <row r="19" spans="1:16" ht="24.95" customHeight="1" x14ac:dyDescent="0.3">
      <c r="A19" s="5" t="s">
        <v>19</v>
      </c>
      <c r="B19" s="6">
        <v>134</v>
      </c>
      <c r="C19" s="6">
        <v>0</v>
      </c>
      <c r="D19" s="6">
        <v>0</v>
      </c>
      <c r="E19" s="6">
        <v>0</v>
      </c>
      <c r="F19" s="6">
        <v>0</v>
      </c>
      <c r="G19" s="6">
        <v>16</v>
      </c>
      <c r="H19" s="6">
        <v>17</v>
      </c>
      <c r="I19" s="6">
        <v>17</v>
      </c>
      <c r="J19" s="6">
        <v>103</v>
      </c>
      <c r="K19" s="6">
        <v>1</v>
      </c>
      <c r="L19" s="6">
        <v>0</v>
      </c>
      <c r="M19" s="6">
        <v>0</v>
      </c>
      <c r="N19" s="6">
        <v>15</v>
      </c>
      <c r="O19" s="6">
        <v>0</v>
      </c>
      <c r="P19" s="6">
        <v>0</v>
      </c>
    </row>
    <row r="20" spans="1:16" ht="24.95" customHeight="1" x14ac:dyDescent="0.3">
      <c r="A20" s="5" t="s">
        <v>20</v>
      </c>
      <c r="B20" s="6">
        <v>2710</v>
      </c>
      <c r="C20" s="6">
        <v>0</v>
      </c>
      <c r="D20" s="6">
        <v>0</v>
      </c>
      <c r="E20" s="6">
        <v>0</v>
      </c>
      <c r="F20" s="6">
        <v>0</v>
      </c>
      <c r="G20" s="6">
        <v>789</v>
      </c>
      <c r="H20" s="6">
        <v>834</v>
      </c>
      <c r="I20" s="6">
        <v>833</v>
      </c>
      <c r="J20" s="6">
        <v>1579</v>
      </c>
      <c r="K20" s="6">
        <v>83</v>
      </c>
      <c r="L20" s="6">
        <v>0</v>
      </c>
      <c r="M20" s="6">
        <v>0</v>
      </c>
      <c r="N20" s="6">
        <v>225</v>
      </c>
      <c r="O20" s="6">
        <v>0</v>
      </c>
      <c r="P20" s="6">
        <v>0</v>
      </c>
    </row>
    <row r="21" spans="1:16" ht="24.95" customHeight="1" x14ac:dyDescent="0.3">
      <c r="A21" s="12" t="s">
        <v>21</v>
      </c>
      <c r="B21" s="6">
        <v>500</v>
      </c>
      <c r="C21" s="6">
        <v>0</v>
      </c>
      <c r="D21" s="6">
        <v>0</v>
      </c>
      <c r="E21" s="6">
        <v>0</v>
      </c>
      <c r="F21" s="6">
        <v>0</v>
      </c>
      <c r="G21" s="6">
        <v>331</v>
      </c>
      <c r="H21" s="6">
        <v>354</v>
      </c>
      <c r="I21" s="6">
        <v>333</v>
      </c>
      <c r="J21" s="6">
        <v>100</v>
      </c>
      <c r="K21" s="6">
        <v>18</v>
      </c>
      <c r="L21" s="6">
        <v>0</v>
      </c>
      <c r="M21" s="6">
        <v>0</v>
      </c>
      <c r="N21" s="6">
        <v>18</v>
      </c>
      <c r="O21" s="6">
        <v>0</v>
      </c>
      <c r="P21" s="6">
        <v>0</v>
      </c>
    </row>
    <row r="22" spans="1:16" ht="24.95" customHeight="1" x14ac:dyDescent="0.3">
      <c r="A22" s="13" t="s">
        <v>22</v>
      </c>
      <c r="B22" s="7">
        <f>B9+B14+B19+B20+B21</f>
        <v>46500</v>
      </c>
      <c r="C22" s="7">
        <f t="shared" ref="C22:P22" si="2">C9+C14+C19+C20+C21</f>
        <v>6543</v>
      </c>
      <c r="D22" s="19">
        <f t="shared" si="2"/>
        <v>436</v>
      </c>
      <c r="E22" s="7">
        <f t="shared" si="2"/>
        <v>21944</v>
      </c>
      <c r="F22" s="7">
        <f t="shared" si="2"/>
        <v>387</v>
      </c>
      <c r="G22" s="7">
        <f t="shared" si="2"/>
        <v>1136</v>
      </c>
      <c r="H22" s="7">
        <f t="shared" si="2"/>
        <v>37126</v>
      </c>
      <c r="I22" s="7">
        <f t="shared" si="2"/>
        <v>8955</v>
      </c>
      <c r="J22" s="7">
        <f t="shared" si="2"/>
        <v>30608</v>
      </c>
      <c r="K22" s="7">
        <f t="shared" si="2"/>
        <v>3124</v>
      </c>
      <c r="L22" s="7">
        <f t="shared" si="2"/>
        <v>0</v>
      </c>
      <c r="M22" s="7">
        <f t="shared" si="2"/>
        <v>0</v>
      </c>
      <c r="N22" s="7">
        <f t="shared" si="2"/>
        <v>3330</v>
      </c>
      <c r="O22" s="7">
        <f t="shared" si="2"/>
        <v>100</v>
      </c>
      <c r="P22" s="7">
        <f t="shared" si="2"/>
        <v>2</v>
      </c>
    </row>
  </sheetData>
  <mergeCells count="5">
    <mergeCell ref="A2:P2"/>
    <mergeCell ref="A3:A8"/>
    <mergeCell ref="C3:G3"/>
    <mergeCell ref="C4:G4"/>
    <mergeCell ref="A1:P1"/>
  </mergeCells>
  <printOptions horizontalCentered="1" gridLinesSet="0"/>
  <pageMargins left="0.23622047244094491" right="0.23622047244094491" top="0.74803149606299213" bottom="0.23622047244094491" header="0.15748031496062992" footer="0.15748031496062992"/>
  <pageSetup paperSize="9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P22"/>
  <sheetViews>
    <sheetView showGridLines="0" topLeftCell="A10" zoomScaleNormal="100" workbookViewId="0">
      <selection activeCell="I18" sqref="I18"/>
    </sheetView>
  </sheetViews>
  <sheetFormatPr defaultRowHeight="18.75" x14ac:dyDescent="0.3"/>
  <cols>
    <col min="1" max="1" width="19" style="2" customWidth="1"/>
    <col min="2" max="2" width="12.1640625" style="2" customWidth="1"/>
    <col min="3" max="3" width="10.33203125" style="2" customWidth="1"/>
    <col min="4" max="4" width="8.83203125" style="2" customWidth="1"/>
    <col min="5" max="5" width="10.5" style="2" customWidth="1"/>
    <col min="6" max="6" width="9.1640625" style="2" customWidth="1"/>
    <col min="7" max="7" width="8.83203125" style="2" customWidth="1"/>
    <col min="8" max="8" width="10.5" style="2" customWidth="1"/>
    <col min="9" max="9" width="10.6640625" style="2" customWidth="1"/>
    <col min="10" max="10" width="10.5" style="2" customWidth="1"/>
    <col min="11" max="11" width="11" style="2" customWidth="1"/>
    <col min="12" max="13" width="8" style="2" customWidth="1"/>
    <col min="14" max="14" width="9.5" style="2" customWidth="1"/>
    <col min="15" max="15" width="7.83203125" style="2" customWidth="1"/>
    <col min="16" max="16" width="11" style="2" customWidth="1"/>
    <col min="17" max="17" width="11" style="2" bestFit="1" customWidth="1"/>
    <col min="18" max="16384" width="9.33203125" style="2"/>
  </cols>
  <sheetData>
    <row r="1" spans="1:16" ht="24.95" customHeight="1" x14ac:dyDescent="0.3">
      <c r="A1" s="100" t="s">
        <v>66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" ht="24.95" customHeight="1" x14ac:dyDescent="0.3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16" x14ac:dyDescent="0.3">
      <c r="A3" s="101" t="s">
        <v>37</v>
      </c>
      <c r="B3" s="28" t="s">
        <v>46</v>
      </c>
      <c r="C3" s="103" t="s">
        <v>1</v>
      </c>
      <c r="D3" s="104"/>
      <c r="E3" s="104"/>
      <c r="F3" s="104"/>
      <c r="G3" s="105"/>
      <c r="H3" s="28"/>
      <c r="I3" s="28"/>
      <c r="J3" s="28"/>
      <c r="K3" s="28" t="s">
        <v>2</v>
      </c>
      <c r="L3" s="28"/>
      <c r="M3" s="28"/>
      <c r="N3" s="28" t="s">
        <v>49</v>
      </c>
      <c r="O3" s="28"/>
      <c r="P3" s="28" t="s">
        <v>3</v>
      </c>
    </row>
    <row r="4" spans="1:16" x14ac:dyDescent="0.3">
      <c r="A4" s="106"/>
      <c r="B4" s="29" t="s">
        <v>4</v>
      </c>
      <c r="C4" s="97" t="s">
        <v>5</v>
      </c>
      <c r="D4" s="98"/>
      <c r="E4" s="98"/>
      <c r="F4" s="98"/>
      <c r="G4" s="99"/>
      <c r="H4" s="29" t="s">
        <v>58</v>
      </c>
      <c r="I4" s="29" t="s">
        <v>58</v>
      </c>
      <c r="J4" s="29" t="s">
        <v>58</v>
      </c>
      <c r="K4" s="29" t="s">
        <v>58</v>
      </c>
      <c r="L4" s="29"/>
      <c r="M4" s="29"/>
      <c r="N4" s="29" t="s">
        <v>50</v>
      </c>
      <c r="O4" s="29"/>
      <c r="P4" s="29" t="s">
        <v>6</v>
      </c>
    </row>
    <row r="5" spans="1:16" x14ac:dyDescent="0.3">
      <c r="A5" s="106"/>
      <c r="B5" s="29" t="s">
        <v>47</v>
      </c>
      <c r="C5" s="29" t="s">
        <v>8</v>
      </c>
      <c r="D5" s="29" t="s">
        <v>8</v>
      </c>
      <c r="E5" s="29" t="s">
        <v>8</v>
      </c>
      <c r="F5" s="29" t="s">
        <v>8</v>
      </c>
      <c r="G5" s="29" t="s">
        <v>8</v>
      </c>
      <c r="H5" s="29" t="s">
        <v>59</v>
      </c>
      <c r="I5" s="29" t="s">
        <v>9</v>
      </c>
      <c r="J5" s="29" t="s">
        <v>9</v>
      </c>
      <c r="K5" s="29" t="s">
        <v>61</v>
      </c>
      <c r="L5" s="29" t="s">
        <v>48</v>
      </c>
      <c r="M5" s="29" t="s">
        <v>10</v>
      </c>
      <c r="N5" s="29" t="s">
        <v>51</v>
      </c>
      <c r="O5" s="29" t="s">
        <v>62</v>
      </c>
      <c r="P5" s="29" t="s">
        <v>11</v>
      </c>
    </row>
    <row r="6" spans="1:16" x14ac:dyDescent="0.3">
      <c r="A6" s="106"/>
      <c r="B6" s="29" t="s">
        <v>9</v>
      </c>
      <c r="C6" s="29" t="s">
        <v>24</v>
      </c>
      <c r="D6" s="29" t="s">
        <v>25</v>
      </c>
      <c r="E6" s="29" t="s">
        <v>57</v>
      </c>
      <c r="F6" s="29" t="s">
        <v>26</v>
      </c>
      <c r="G6" s="29" t="s">
        <v>28</v>
      </c>
      <c r="H6" s="29" t="s">
        <v>60</v>
      </c>
      <c r="I6" s="29" t="s">
        <v>33</v>
      </c>
      <c r="J6" s="29" t="s">
        <v>35</v>
      </c>
      <c r="K6" s="29" t="s">
        <v>9</v>
      </c>
      <c r="L6" s="29"/>
      <c r="M6" s="29"/>
      <c r="N6" s="29" t="s">
        <v>52</v>
      </c>
      <c r="O6" s="29"/>
      <c r="P6" s="29" t="s">
        <v>12</v>
      </c>
    </row>
    <row r="7" spans="1:16" x14ac:dyDescent="0.3">
      <c r="A7" s="106"/>
      <c r="B7" s="29"/>
      <c r="C7" s="29"/>
      <c r="D7" s="29"/>
      <c r="E7" s="29"/>
      <c r="F7" s="29" t="s">
        <v>27</v>
      </c>
      <c r="G7" s="29"/>
      <c r="H7" s="29"/>
      <c r="I7" s="29"/>
      <c r="J7" s="29"/>
      <c r="K7" s="29"/>
      <c r="L7" s="29"/>
      <c r="M7" s="29"/>
      <c r="N7" s="29"/>
      <c r="O7" s="29"/>
      <c r="P7" s="29" t="s">
        <v>7</v>
      </c>
    </row>
    <row r="8" spans="1:16" x14ac:dyDescent="0.3">
      <c r="A8" s="107"/>
      <c r="B8" s="30" t="s">
        <v>56</v>
      </c>
      <c r="C8" s="30" t="s">
        <v>55</v>
      </c>
      <c r="D8" s="30" t="s">
        <v>55</v>
      </c>
      <c r="E8" s="30" t="s">
        <v>55</v>
      </c>
      <c r="F8" s="30" t="s">
        <v>55</v>
      </c>
      <c r="G8" s="30" t="s">
        <v>55</v>
      </c>
      <c r="H8" s="30" t="s">
        <v>54</v>
      </c>
      <c r="I8" s="30" t="s">
        <v>53</v>
      </c>
      <c r="J8" s="30" t="s">
        <v>53</v>
      </c>
      <c r="K8" s="30" t="s">
        <v>53</v>
      </c>
      <c r="L8" s="30" t="s">
        <v>53</v>
      </c>
      <c r="M8" s="30" t="s">
        <v>53</v>
      </c>
      <c r="N8" s="30" t="s">
        <v>53</v>
      </c>
      <c r="O8" s="30" t="s">
        <v>53</v>
      </c>
      <c r="P8" s="30" t="s">
        <v>53</v>
      </c>
    </row>
    <row r="9" spans="1:16" ht="24.95" customHeight="1" x14ac:dyDescent="0.3">
      <c r="A9" s="5" t="s">
        <v>13</v>
      </c>
      <c r="B9" s="6">
        <f>SUM(B10:B13)</f>
        <v>241957</v>
      </c>
      <c r="C9" s="6">
        <f t="shared" ref="C9:P9" si="0">SUM(C10:C13)</f>
        <v>57881</v>
      </c>
      <c r="D9" s="6">
        <f t="shared" si="0"/>
        <v>7475</v>
      </c>
      <c r="E9" s="6">
        <f t="shared" si="0"/>
        <v>134460</v>
      </c>
      <c r="F9" s="6">
        <f t="shared" si="0"/>
        <v>443</v>
      </c>
      <c r="G9" s="6">
        <f t="shared" si="0"/>
        <v>0</v>
      </c>
      <c r="H9" s="6">
        <f t="shared" si="0"/>
        <v>267454</v>
      </c>
      <c r="I9" s="6">
        <f t="shared" si="0"/>
        <v>61748</v>
      </c>
      <c r="J9" s="6">
        <f t="shared" si="0"/>
        <v>158155</v>
      </c>
      <c r="K9" s="6">
        <f t="shared" si="0"/>
        <v>7572</v>
      </c>
      <c r="L9" s="6">
        <f t="shared" si="0"/>
        <v>0</v>
      </c>
      <c r="M9" s="6">
        <f t="shared" si="0"/>
        <v>0</v>
      </c>
      <c r="N9" s="6">
        <f t="shared" si="0"/>
        <v>16568</v>
      </c>
      <c r="O9" s="6">
        <f t="shared" si="0"/>
        <v>1</v>
      </c>
      <c r="P9" s="6">
        <f t="shared" si="0"/>
        <v>19</v>
      </c>
    </row>
    <row r="10" spans="1:16" ht="24.95" customHeight="1" x14ac:dyDescent="0.3">
      <c r="A10" s="5" t="s">
        <v>14</v>
      </c>
      <c r="B10" s="6">
        <v>865</v>
      </c>
      <c r="C10" s="6">
        <v>167</v>
      </c>
      <c r="D10" s="6">
        <v>0</v>
      </c>
      <c r="E10" s="6">
        <v>392</v>
      </c>
      <c r="F10" s="6">
        <v>0</v>
      </c>
      <c r="G10" s="6">
        <v>0</v>
      </c>
      <c r="H10" s="6">
        <v>847</v>
      </c>
      <c r="I10" s="6">
        <v>224</v>
      </c>
      <c r="J10" s="6">
        <v>351</v>
      </c>
      <c r="K10" s="6">
        <v>33</v>
      </c>
      <c r="L10" s="6">
        <v>0</v>
      </c>
      <c r="M10" s="6">
        <v>0</v>
      </c>
      <c r="N10" s="6">
        <v>56</v>
      </c>
      <c r="O10" s="6">
        <v>0</v>
      </c>
      <c r="P10" s="6">
        <v>0</v>
      </c>
    </row>
    <row r="11" spans="1:16" ht="24.95" customHeight="1" x14ac:dyDescent="0.3">
      <c r="A11" s="5" t="s">
        <v>15</v>
      </c>
      <c r="B11" s="6">
        <v>198773</v>
      </c>
      <c r="C11" s="6">
        <v>49798</v>
      </c>
      <c r="D11" s="6">
        <v>0</v>
      </c>
      <c r="E11" s="6">
        <v>115996</v>
      </c>
      <c r="F11" s="6">
        <v>0</v>
      </c>
      <c r="G11" s="6">
        <v>0</v>
      </c>
      <c r="H11" s="6">
        <v>219737</v>
      </c>
      <c r="I11" s="6">
        <v>47393</v>
      </c>
      <c r="J11" s="6">
        <v>134527</v>
      </c>
      <c r="K11" s="6">
        <v>5789</v>
      </c>
      <c r="L11" s="6">
        <v>0</v>
      </c>
      <c r="M11" s="6">
        <v>0</v>
      </c>
      <c r="N11" s="6">
        <v>13756</v>
      </c>
      <c r="O11" s="6">
        <v>1</v>
      </c>
      <c r="P11" s="6">
        <v>17</v>
      </c>
    </row>
    <row r="12" spans="1:16" ht="24.95" customHeight="1" x14ac:dyDescent="0.3">
      <c r="A12" s="5" t="s">
        <v>16</v>
      </c>
      <c r="B12" s="6">
        <v>39319</v>
      </c>
      <c r="C12" s="6">
        <v>7292</v>
      </c>
      <c r="D12" s="6">
        <v>7394</v>
      </c>
      <c r="E12" s="6">
        <v>16816</v>
      </c>
      <c r="F12" s="6">
        <v>0</v>
      </c>
      <c r="G12" s="6">
        <v>0</v>
      </c>
      <c r="H12" s="6">
        <v>44096</v>
      </c>
      <c r="I12" s="6">
        <v>13007</v>
      </c>
      <c r="J12" s="6">
        <v>21679</v>
      </c>
      <c r="K12" s="6">
        <v>1590</v>
      </c>
      <c r="L12" s="6">
        <v>0</v>
      </c>
      <c r="M12" s="6">
        <v>0</v>
      </c>
      <c r="N12" s="6">
        <v>2496</v>
      </c>
      <c r="O12" s="6">
        <v>0</v>
      </c>
      <c r="P12" s="6">
        <v>2</v>
      </c>
    </row>
    <row r="13" spans="1:16" ht="24.95" customHeight="1" x14ac:dyDescent="0.3">
      <c r="A13" s="5" t="s">
        <v>17</v>
      </c>
      <c r="B13" s="6">
        <v>3000</v>
      </c>
      <c r="C13" s="6">
        <v>624</v>
      </c>
      <c r="D13" s="6">
        <v>81</v>
      </c>
      <c r="E13" s="6">
        <v>1256</v>
      </c>
      <c r="F13" s="6">
        <v>443</v>
      </c>
      <c r="G13" s="6">
        <v>0</v>
      </c>
      <c r="H13" s="6">
        <v>2774</v>
      </c>
      <c r="I13" s="6">
        <v>1124</v>
      </c>
      <c r="J13" s="6">
        <v>1598</v>
      </c>
      <c r="K13" s="6">
        <v>160</v>
      </c>
      <c r="L13" s="6">
        <v>0</v>
      </c>
      <c r="M13" s="6">
        <v>0</v>
      </c>
      <c r="N13" s="6">
        <v>260</v>
      </c>
      <c r="O13" s="6">
        <v>0</v>
      </c>
      <c r="P13" s="6">
        <v>0</v>
      </c>
    </row>
    <row r="14" spans="1:16" ht="24.95" customHeight="1" x14ac:dyDescent="0.3">
      <c r="A14" s="5" t="s">
        <v>18</v>
      </c>
      <c r="B14" s="6">
        <f>SUM(B15:B18)</f>
        <v>341191</v>
      </c>
      <c r="C14" s="6">
        <f t="shared" ref="C14:P14" si="1">SUM(C15:C18)</f>
        <v>62516</v>
      </c>
      <c r="D14" s="6">
        <f t="shared" si="1"/>
        <v>10336</v>
      </c>
      <c r="E14" s="6">
        <f t="shared" si="1"/>
        <v>147260</v>
      </c>
      <c r="F14" s="6">
        <f t="shared" si="1"/>
        <v>5284</v>
      </c>
      <c r="G14" s="6">
        <f t="shared" si="1"/>
        <v>0</v>
      </c>
      <c r="H14" s="6">
        <f t="shared" si="1"/>
        <v>298783</v>
      </c>
      <c r="I14" s="6">
        <f t="shared" si="1"/>
        <v>73453</v>
      </c>
      <c r="J14" s="6">
        <f t="shared" si="1"/>
        <v>214412</v>
      </c>
      <c r="K14" s="6">
        <f t="shared" si="1"/>
        <v>21115</v>
      </c>
      <c r="L14" s="6">
        <f t="shared" si="1"/>
        <v>0</v>
      </c>
      <c r="M14" s="6">
        <f t="shared" si="1"/>
        <v>0</v>
      </c>
      <c r="N14" s="6">
        <f t="shared" si="1"/>
        <v>25241</v>
      </c>
      <c r="O14" s="6">
        <f t="shared" si="1"/>
        <v>18</v>
      </c>
      <c r="P14" s="6">
        <f t="shared" si="1"/>
        <v>23</v>
      </c>
    </row>
    <row r="15" spans="1:16" ht="24.95" customHeight="1" x14ac:dyDescent="0.3">
      <c r="A15" s="5" t="s">
        <v>14</v>
      </c>
      <c r="B15" s="6">
        <v>5671</v>
      </c>
      <c r="C15" s="6">
        <v>1105</v>
      </c>
      <c r="D15" s="6">
        <v>0</v>
      </c>
      <c r="E15" s="6">
        <v>2315</v>
      </c>
      <c r="F15" s="6">
        <v>0</v>
      </c>
      <c r="G15" s="6">
        <v>0</v>
      </c>
      <c r="H15" s="6">
        <v>6860</v>
      </c>
      <c r="I15" s="6">
        <v>1950</v>
      </c>
      <c r="J15" s="6">
        <v>2010</v>
      </c>
      <c r="K15" s="6">
        <v>288</v>
      </c>
      <c r="L15" s="6">
        <v>0</v>
      </c>
      <c r="M15" s="6">
        <v>0</v>
      </c>
      <c r="N15" s="6">
        <v>325</v>
      </c>
      <c r="O15" s="6">
        <v>1</v>
      </c>
      <c r="P15" s="6">
        <v>1</v>
      </c>
    </row>
    <row r="16" spans="1:16" ht="24.95" customHeight="1" x14ac:dyDescent="0.3">
      <c r="A16" s="5" t="s">
        <v>15</v>
      </c>
      <c r="B16" s="6">
        <v>219961</v>
      </c>
      <c r="C16" s="6">
        <v>44794</v>
      </c>
      <c r="D16" s="6">
        <v>0</v>
      </c>
      <c r="E16" s="6">
        <v>100690</v>
      </c>
      <c r="F16" s="6">
        <v>0</v>
      </c>
      <c r="G16" s="6">
        <v>0</v>
      </c>
      <c r="H16" s="6">
        <v>196323</v>
      </c>
      <c r="I16" s="6">
        <v>44907</v>
      </c>
      <c r="J16" s="6">
        <v>144702</v>
      </c>
      <c r="K16" s="6">
        <v>12182</v>
      </c>
      <c r="L16" s="6">
        <v>0</v>
      </c>
      <c r="M16" s="6">
        <v>0</v>
      </c>
      <c r="N16" s="6">
        <v>16761</v>
      </c>
      <c r="O16" s="6">
        <v>16</v>
      </c>
      <c r="P16" s="6">
        <v>12</v>
      </c>
    </row>
    <row r="17" spans="1:16" ht="24.95" customHeight="1" x14ac:dyDescent="0.3">
      <c r="A17" s="5" t="s">
        <v>16</v>
      </c>
      <c r="B17" s="6">
        <v>74931</v>
      </c>
      <c r="C17" s="6">
        <v>10758</v>
      </c>
      <c r="D17" s="6">
        <v>9312</v>
      </c>
      <c r="E17" s="6">
        <v>27943</v>
      </c>
      <c r="F17" s="6">
        <v>0</v>
      </c>
      <c r="G17" s="6">
        <v>0</v>
      </c>
      <c r="H17" s="6">
        <v>62876</v>
      </c>
      <c r="I17" s="6">
        <v>18540</v>
      </c>
      <c r="J17" s="6">
        <v>42591</v>
      </c>
      <c r="K17" s="6">
        <v>5029</v>
      </c>
      <c r="L17" s="6">
        <v>0</v>
      </c>
      <c r="M17" s="6">
        <v>0</v>
      </c>
      <c r="N17" s="6">
        <v>4892</v>
      </c>
      <c r="O17" s="6">
        <v>0</v>
      </c>
      <c r="P17" s="6">
        <v>7</v>
      </c>
    </row>
    <row r="18" spans="1:16" ht="24.95" customHeight="1" x14ac:dyDescent="0.3">
      <c r="A18" s="5" t="s">
        <v>17</v>
      </c>
      <c r="B18" s="6">
        <v>40628</v>
      </c>
      <c r="C18" s="6">
        <v>5859</v>
      </c>
      <c r="D18" s="6">
        <v>1024</v>
      </c>
      <c r="E18" s="6">
        <v>16312</v>
      </c>
      <c r="F18" s="6">
        <v>5284</v>
      </c>
      <c r="G18" s="6">
        <v>0</v>
      </c>
      <c r="H18" s="6">
        <v>32724</v>
      </c>
      <c r="I18" s="6">
        <v>8056</v>
      </c>
      <c r="J18" s="6">
        <v>25109</v>
      </c>
      <c r="K18" s="6">
        <v>3616</v>
      </c>
      <c r="L18" s="6">
        <v>0</v>
      </c>
      <c r="M18" s="6">
        <v>0</v>
      </c>
      <c r="N18" s="6">
        <v>3263</v>
      </c>
      <c r="O18" s="6">
        <v>1</v>
      </c>
      <c r="P18" s="6">
        <v>3</v>
      </c>
    </row>
    <row r="19" spans="1:16" ht="24.95" customHeight="1" x14ac:dyDescent="0.3">
      <c r="A19" s="5" t="s">
        <v>19</v>
      </c>
      <c r="B19" s="6">
        <v>130</v>
      </c>
      <c r="C19" s="6">
        <v>0</v>
      </c>
      <c r="D19" s="6">
        <v>0</v>
      </c>
      <c r="E19" s="6">
        <v>0</v>
      </c>
      <c r="F19" s="6">
        <v>0</v>
      </c>
      <c r="G19" s="6">
        <v>28</v>
      </c>
      <c r="H19" s="6">
        <v>34</v>
      </c>
      <c r="I19" s="6">
        <v>36</v>
      </c>
      <c r="J19" s="6">
        <v>78</v>
      </c>
      <c r="K19" s="6">
        <v>5</v>
      </c>
      <c r="L19" s="6">
        <v>0</v>
      </c>
      <c r="M19" s="6">
        <v>0</v>
      </c>
      <c r="N19" s="6">
        <v>13</v>
      </c>
      <c r="O19" s="6">
        <v>0</v>
      </c>
      <c r="P19" s="6">
        <v>0</v>
      </c>
    </row>
    <row r="20" spans="1:16" ht="24.95" customHeight="1" x14ac:dyDescent="0.3">
      <c r="A20" s="5" t="s">
        <v>20</v>
      </c>
      <c r="B20" s="6">
        <v>1897</v>
      </c>
      <c r="C20" s="6">
        <v>0</v>
      </c>
      <c r="D20" s="6">
        <v>0</v>
      </c>
      <c r="E20" s="6">
        <v>0</v>
      </c>
      <c r="F20" s="6">
        <v>0</v>
      </c>
      <c r="G20" s="6">
        <v>476</v>
      </c>
      <c r="H20" s="6">
        <v>483</v>
      </c>
      <c r="I20" s="6">
        <v>506</v>
      </c>
      <c r="J20" s="6">
        <v>1148</v>
      </c>
      <c r="K20" s="6">
        <v>46</v>
      </c>
      <c r="L20" s="6">
        <v>0</v>
      </c>
      <c r="M20" s="6">
        <v>0</v>
      </c>
      <c r="N20" s="6">
        <v>178</v>
      </c>
      <c r="O20" s="6">
        <v>0</v>
      </c>
      <c r="P20" s="6">
        <v>0</v>
      </c>
    </row>
    <row r="21" spans="1:16" ht="24.95" customHeight="1" x14ac:dyDescent="0.3">
      <c r="A21" s="12" t="s">
        <v>21</v>
      </c>
      <c r="B21" s="6">
        <v>1577</v>
      </c>
      <c r="C21" s="6">
        <v>0</v>
      </c>
      <c r="D21" s="6">
        <v>0</v>
      </c>
      <c r="E21" s="6">
        <v>0</v>
      </c>
      <c r="F21" s="6">
        <v>0</v>
      </c>
      <c r="G21" s="6">
        <v>834</v>
      </c>
      <c r="H21" s="6">
        <v>882</v>
      </c>
      <c r="I21" s="6">
        <v>902</v>
      </c>
      <c r="J21" s="6">
        <v>355</v>
      </c>
      <c r="K21" s="6">
        <v>32</v>
      </c>
      <c r="L21" s="6">
        <v>0</v>
      </c>
      <c r="M21" s="6">
        <v>0</v>
      </c>
      <c r="N21" s="6">
        <v>52</v>
      </c>
      <c r="O21" s="6">
        <v>0</v>
      </c>
      <c r="P21" s="6">
        <v>0</v>
      </c>
    </row>
    <row r="22" spans="1:16" ht="24.95" customHeight="1" x14ac:dyDescent="0.3">
      <c r="A22" s="13" t="s">
        <v>22</v>
      </c>
      <c r="B22" s="7">
        <f>B9+B14+B19+B20+B21</f>
        <v>586752</v>
      </c>
      <c r="C22" s="7">
        <f t="shared" ref="C22:P22" si="2">C9+C14+C19+C20+C21</f>
        <v>120397</v>
      </c>
      <c r="D22" s="19">
        <f t="shared" si="2"/>
        <v>17811</v>
      </c>
      <c r="E22" s="7">
        <f t="shared" si="2"/>
        <v>281720</v>
      </c>
      <c r="F22" s="7">
        <f t="shared" si="2"/>
        <v>5727</v>
      </c>
      <c r="G22" s="7">
        <f t="shared" si="2"/>
        <v>1338</v>
      </c>
      <c r="H22" s="7">
        <f t="shared" si="2"/>
        <v>567636</v>
      </c>
      <c r="I22" s="7">
        <f t="shared" si="2"/>
        <v>136645</v>
      </c>
      <c r="J22" s="7">
        <f t="shared" si="2"/>
        <v>374148</v>
      </c>
      <c r="K22" s="7">
        <f t="shared" si="2"/>
        <v>28770</v>
      </c>
      <c r="L22" s="7">
        <f t="shared" si="2"/>
        <v>0</v>
      </c>
      <c r="M22" s="7">
        <f t="shared" si="2"/>
        <v>0</v>
      </c>
      <c r="N22" s="7">
        <f t="shared" si="2"/>
        <v>42052</v>
      </c>
      <c r="O22" s="7">
        <f t="shared" si="2"/>
        <v>19</v>
      </c>
      <c r="P22" s="7">
        <f t="shared" si="2"/>
        <v>42</v>
      </c>
    </row>
  </sheetData>
  <mergeCells count="5">
    <mergeCell ref="A3:A8"/>
    <mergeCell ref="C3:G3"/>
    <mergeCell ref="C4:G4"/>
    <mergeCell ref="A1:P1"/>
    <mergeCell ref="A2:P2"/>
  </mergeCells>
  <printOptions horizontalCentered="1" gridLinesSet="0"/>
  <pageMargins left="0.23622047244094491" right="0.23622047244094491" top="0.74803149606299213" bottom="0.23622047244094491" header="0.15748031496062992" footer="0.15748031496062992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เปรียบเทียบ</vt:lpstr>
      <vt:lpstr>Total</vt:lpstr>
      <vt:lpstr>Central (BKK)</vt:lpstr>
      <vt:lpstr>Regional</vt:lpstr>
      <vt:lpstr>เปรียบเทียบ!Print_Area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BKK-59-93-45</cp:lastModifiedBy>
  <cp:lastPrinted>2018-02-13T03:12:06Z</cp:lastPrinted>
  <dcterms:created xsi:type="dcterms:W3CDTF">2007-07-17T09:36:53Z</dcterms:created>
  <dcterms:modified xsi:type="dcterms:W3CDTF">2018-02-13T03:12:20Z</dcterms:modified>
</cp:coreProperties>
</file>