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chalee.thi\Desktop\"/>
    </mc:Choice>
  </mc:AlternateContent>
  <bookViews>
    <workbookView xWindow="0" yWindow="0" windowWidth="19410" windowHeight="11805"/>
  </bookViews>
  <sheets>
    <sheet name="ใช้จ่าย 31ธค64" sheetId="1" r:id="rId1"/>
  </sheets>
  <definedNames>
    <definedName name="_xlnm.Print_Area" localSheetId="0">'ใช้จ่าย 31ธค64'!$A$1:$O$40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8" i="1" l="1"/>
  <c r="K38" i="1"/>
  <c r="F38" i="1"/>
  <c r="L37" i="1"/>
  <c r="K37" i="1"/>
  <c r="F37" i="1"/>
  <c r="K36" i="1"/>
  <c r="E36" i="1"/>
  <c r="D36" i="1"/>
  <c r="B36" i="1"/>
  <c r="L36" i="1" s="1"/>
  <c r="L34" i="1"/>
  <c r="K34" i="1"/>
  <c r="F34" i="1"/>
  <c r="L33" i="1"/>
  <c r="K33" i="1"/>
  <c r="F33" i="1"/>
  <c r="L32" i="1"/>
  <c r="K32" i="1"/>
  <c r="E32" i="1"/>
  <c r="F32" i="1" s="1"/>
  <c r="D32" i="1"/>
  <c r="B32" i="1"/>
  <c r="M28" i="1"/>
  <c r="I28" i="1"/>
  <c r="J28" i="1" s="1"/>
  <c r="F28" i="1"/>
  <c r="I26" i="1"/>
  <c r="M26" i="1" s="1"/>
  <c r="F26" i="1"/>
  <c r="I25" i="1"/>
  <c r="M24" i="1"/>
  <c r="I24" i="1"/>
  <c r="J24" i="1" s="1"/>
  <c r="F24" i="1"/>
  <c r="I23" i="1"/>
  <c r="M23" i="1" s="1"/>
  <c r="F23" i="1"/>
  <c r="M22" i="1"/>
  <c r="I22" i="1"/>
  <c r="J22" i="1" s="1"/>
  <c r="F22" i="1"/>
  <c r="I21" i="1"/>
  <c r="M21" i="1" s="1"/>
  <c r="F21" i="1"/>
  <c r="F20" i="1"/>
  <c r="E20" i="1"/>
  <c r="D20" i="1"/>
  <c r="C20" i="1"/>
  <c r="I20" i="1" s="1"/>
  <c r="B20" i="1"/>
  <c r="F19" i="1"/>
  <c r="E19" i="1"/>
  <c r="D19" i="1"/>
  <c r="C19" i="1"/>
  <c r="I19" i="1" s="1"/>
  <c r="B19" i="1"/>
  <c r="I17" i="1"/>
  <c r="J17" i="1" s="1"/>
  <c r="L17" i="1" s="1"/>
  <c r="F17" i="1"/>
  <c r="H17" i="1" s="1"/>
  <c r="M16" i="1"/>
  <c r="J16" i="1"/>
  <c r="L16" i="1" s="1"/>
  <c r="I16" i="1"/>
  <c r="F16" i="1"/>
  <c r="H16" i="1" s="1"/>
  <c r="E15" i="1"/>
  <c r="F15" i="1" s="1"/>
  <c r="H15" i="1" s="1"/>
  <c r="D15" i="1"/>
  <c r="I15" i="1" s="1"/>
  <c r="J15" i="1" s="1"/>
  <c r="L15" i="1" s="1"/>
  <c r="B15" i="1"/>
  <c r="J19" i="1" l="1"/>
  <c r="M19" i="1"/>
  <c r="J20" i="1"/>
  <c r="M20" i="1"/>
  <c r="M15" i="1"/>
  <c r="M17" i="1"/>
  <c r="F36" i="1"/>
  <c r="J21" i="1"/>
  <c r="J23" i="1"/>
</calcChain>
</file>

<file path=xl/sharedStrings.xml><?xml version="1.0" encoding="utf-8"?>
<sst xmlns="http://schemas.openxmlformats.org/spreadsheetml/2006/main" count="42" uniqueCount="33">
  <si>
    <t>ผลการใช้จ่ายงบประมาณรายจ่ายจังหวัดเชียงใหม่ ประจำปีงบประมาณ พ.ศ. 2565</t>
  </si>
  <si>
    <t>ล้านบาท</t>
  </si>
  <si>
    <t>รายการ</t>
  </si>
  <si>
    <t>งบประมาณ</t>
  </si>
  <si>
    <t>สำรองเงินมีหนี้</t>
  </si>
  <si>
    <t>PO</t>
  </si>
  <si>
    <t>เบิกจ่าย</t>
  </si>
  <si>
    <t>ร้อยละ
เบิกจ่าย</t>
  </si>
  <si>
    <t>เป้า
หมาย Q1</t>
  </si>
  <si>
    <t>*/- เป้าหมาย</t>
  </si>
  <si>
    <t>การใช้จ่าย (PO+เบิกจ่าย)</t>
  </si>
  <si>
    <t>ร้อยละ
การใช้จ่าย</t>
  </si>
  <si>
    <t>คงเหลือ
ยังไม่ก่อหนี้</t>
  </si>
  <si>
    <t>ลำดับเบิกจ่าย</t>
  </si>
  <si>
    <t>ลำดับ
ใช้จ่าย</t>
  </si>
  <si>
    <t>งบประมาณรายจ่ายประจำปี พ.ศ.2565</t>
  </si>
  <si>
    <t>ภาพรวม</t>
  </si>
  <si>
    <t>ประจำ</t>
  </si>
  <si>
    <t>ลงทุน</t>
  </si>
  <si>
    <t xml:space="preserve">ค่าใช้จ่ายเพื่อแก้ไขปัญหา เยียวยา และฟื้นฟูเศรษฐกิจและสังคม ที่ได้รับผลกระทบจากสถานการณ์การระบาดของโรคติดเชื้อไวรัสโคโรนา 2019 </t>
  </si>
  <si>
    <t>เงินกู้</t>
  </si>
  <si>
    <t>ปี 2563</t>
  </si>
  <si>
    <t>ปี 2564</t>
  </si>
  <si>
    <t>ปี 2565</t>
  </si>
  <si>
    <t>งบกลาง ปี 2564</t>
  </si>
  <si>
    <t>งบกลาง เงินสำรองจ่ายเพื่อกรณีฉุกเฉินหรือจำเป็น</t>
  </si>
  <si>
    <t>งบประมาณเหลื่อมปี</t>
  </si>
  <si>
    <t>ปี 64</t>
  </si>
  <si>
    <t>งบจังหวัด</t>
  </si>
  <si>
    <t>งบกลุ่มจังหวัดภาคเหนือตอนบน 1</t>
  </si>
  <si>
    <t>งบพัฒนาจังหวัด</t>
  </si>
  <si>
    <t>ที่มา : ระบบบริหารการเงินการคลังภาครัฐแบบอิเล็กทรอนิกส์ (GFMIS)</t>
  </si>
  <si>
    <t>ข้อมูล ณ 31 ธันวาคม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</si>
</sst>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,,"/>
    <numFmt numFmtId="188" formatCode="0.0000000000000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name val="Tahoma"/>
      <family val="2"/>
      <charset val="222"/>
      <scheme val="minor"/>
    </font>
    <font>
      <sz val="11"/>
      <name val="TH SarabunPSK"/>
      <family val="2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0" borderId="0" xfId="0" applyFont="1" applyFill="1"/>
    <xf numFmtId="2" fontId="2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center"/>
    </xf>
    <xf numFmtId="0" fontId="3" fillId="0" borderId="0" xfId="0" applyFont="1" applyFill="1"/>
    <xf numFmtId="0" fontId="2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2" fontId="4" fillId="0" borderId="0" xfId="1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center"/>
    </xf>
    <xf numFmtId="43" fontId="3" fillId="0" borderId="0" xfId="1" applyFont="1" applyFill="1" applyAlignment="1">
      <alignment horizontal="right"/>
    </xf>
    <xf numFmtId="43" fontId="5" fillId="0" borderId="0" xfId="1" applyFont="1" applyFill="1" applyAlignment="1">
      <alignment horizontal="left"/>
    </xf>
    <xf numFmtId="0" fontId="5" fillId="0" borderId="1" xfId="0" applyFont="1" applyFill="1" applyBorder="1" applyAlignment="1">
      <alignment horizontal="center" vertical="top"/>
    </xf>
    <xf numFmtId="2" fontId="5" fillId="0" borderId="1" xfId="1" applyNumberFormat="1" applyFont="1" applyFill="1" applyBorder="1" applyAlignment="1">
      <alignment horizontal="center" vertical="top" wrapText="1"/>
    </xf>
    <xf numFmtId="2" fontId="5" fillId="0" borderId="2" xfId="1" applyNumberFormat="1" applyFont="1" applyFill="1" applyBorder="1" applyAlignment="1">
      <alignment horizontal="center" vertical="top" wrapText="1"/>
    </xf>
    <xf numFmtId="2" fontId="5" fillId="0" borderId="3" xfId="1" applyNumberFormat="1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2" fontId="5" fillId="0" borderId="5" xfId="1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" fontId="5" fillId="0" borderId="6" xfId="0" applyNumberFormat="1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2" fontId="2" fillId="0" borderId="0" xfId="0" applyNumberFormat="1" applyFont="1" applyFill="1"/>
    <xf numFmtId="0" fontId="3" fillId="0" borderId="7" xfId="0" applyFont="1" applyFill="1" applyBorder="1" applyAlignment="1">
      <alignment horizontal="left" vertical="center" indent="1"/>
    </xf>
    <xf numFmtId="43" fontId="3" fillId="0" borderId="7" xfId="1" applyFont="1" applyFill="1" applyBorder="1" applyAlignment="1">
      <alignment horizontal="right" vertical="center" wrapText="1" readingOrder="1"/>
    </xf>
    <xf numFmtId="2" fontId="3" fillId="0" borderId="7" xfId="1" applyNumberFormat="1" applyFont="1" applyFill="1" applyBorder="1" applyAlignment="1">
      <alignment horizontal="right" vertical="center" readingOrder="1"/>
    </xf>
    <xf numFmtId="43" fontId="3" fillId="0" borderId="8" xfId="1" applyFont="1" applyFill="1" applyBorder="1" applyAlignment="1">
      <alignment horizontal="right" vertical="center" wrapText="1" readingOrder="1"/>
    </xf>
    <xf numFmtId="43" fontId="3" fillId="0" borderId="6" xfId="1" applyFont="1" applyFill="1" applyBorder="1" applyAlignment="1">
      <alignment horizontal="right" vertical="center" wrapText="1" readingOrder="1"/>
    </xf>
    <xf numFmtId="43" fontId="3" fillId="0" borderId="7" xfId="1" applyFont="1" applyFill="1" applyBorder="1" applyAlignment="1">
      <alignment horizontal="center" vertical="center"/>
    </xf>
    <xf numFmtId="43" fontId="3" fillId="0" borderId="11" xfId="1" applyFont="1" applyFill="1" applyBorder="1" applyAlignment="1">
      <alignment horizontal="center" vertical="center"/>
    </xf>
    <xf numFmtId="43" fontId="3" fillId="0" borderId="10" xfId="1" applyFont="1" applyFill="1" applyBorder="1" applyAlignment="1">
      <alignment horizontal="center"/>
    </xf>
    <xf numFmtId="2" fontId="3" fillId="0" borderId="7" xfId="1" applyNumberFormat="1" applyFont="1" applyFill="1" applyBorder="1" applyAlignment="1">
      <alignment horizontal="center"/>
    </xf>
    <xf numFmtId="2" fontId="3" fillId="0" borderId="8" xfId="1" applyNumberFormat="1" applyFont="1" applyFill="1" applyBorder="1" applyAlignment="1">
      <alignment horizontal="center"/>
    </xf>
    <xf numFmtId="43" fontId="3" fillId="0" borderId="6" xfId="1" applyFont="1" applyFill="1" applyBorder="1" applyAlignment="1">
      <alignment horizontal="right" vertical="center" wrapText="1"/>
    </xf>
    <xf numFmtId="1" fontId="3" fillId="0" borderId="7" xfId="0" applyNumberFormat="1" applyFont="1" applyFill="1" applyBorder="1" applyAlignment="1">
      <alignment horizontal="center"/>
    </xf>
    <xf numFmtId="43" fontId="3" fillId="0" borderId="7" xfId="1" applyFont="1" applyFill="1" applyBorder="1" applyAlignment="1">
      <alignment horizontal="right" wrapText="1" readingOrder="1"/>
    </xf>
    <xf numFmtId="2" fontId="3" fillId="0" borderId="7" xfId="1" applyNumberFormat="1" applyFont="1" applyFill="1" applyBorder="1" applyAlignment="1">
      <alignment horizontal="right" readingOrder="1"/>
    </xf>
    <xf numFmtId="43" fontId="3" fillId="0" borderId="8" xfId="1" applyFont="1" applyFill="1" applyBorder="1" applyAlignment="1">
      <alignment horizontal="right" wrapText="1" readingOrder="1"/>
    </xf>
    <xf numFmtId="43" fontId="3" fillId="0" borderId="6" xfId="1" applyFont="1" applyFill="1" applyBorder="1" applyAlignment="1">
      <alignment horizontal="right" wrapText="1" readingOrder="1"/>
    </xf>
    <xf numFmtId="0" fontId="7" fillId="0" borderId="8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8" fillId="0" borderId="0" xfId="0" applyFont="1" applyFill="1" applyAlignment="1"/>
    <xf numFmtId="0" fontId="4" fillId="0" borderId="7" xfId="0" applyFont="1" applyFill="1" applyBorder="1" applyAlignment="1">
      <alignment horizontal="left" indent="1"/>
    </xf>
    <xf numFmtId="187" fontId="4" fillId="0" borderId="7" xfId="1" applyNumberFormat="1" applyFont="1" applyFill="1" applyBorder="1" applyAlignment="1">
      <alignment horizontal="right"/>
    </xf>
    <xf numFmtId="187" fontId="4" fillId="0" borderId="8" xfId="1" applyNumberFormat="1" applyFont="1" applyFill="1" applyBorder="1" applyAlignment="1">
      <alignment horizontal="right"/>
    </xf>
    <xf numFmtId="187" fontId="4" fillId="0" borderId="6" xfId="1" applyNumberFormat="1" applyFont="1" applyFill="1" applyBorder="1" applyAlignment="1">
      <alignment horizontal="right"/>
    </xf>
    <xf numFmtId="4" fontId="4" fillId="0" borderId="7" xfId="1" applyNumberFormat="1" applyFont="1" applyFill="1" applyBorder="1" applyAlignment="1">
      <alignment horizontal="center"/>
    </xf>
    <xf numFmtId="4" fontId="4" fillId="0" borderId="11" xfId="1" applyNumberFormat="1" applyFont="1" applyFill="1" applyBorder="1" applyAlignment="1">
      <alignment horizontal="center"/>
    </xf>
    <xf numFmtId="187" fontId="3" fillId="0" borderId="10" xfId="1" applyNumberFormat="1" applyFont="1" applyFill="1" applyBorder="1" applyAlignment="1">
      <alignment horizontal="center"/>
    </xf>
    <xf numFmtId="2" fontId="4" fillId="0" borderId="7" xfId="1" applyNumberFormat="1" applyFont="1" applyFill="1" applyBorder="1" applyAlignment="1">
      <alignment horizontal="center"/>
    </xf>
    <xf numFmtId="2" fontId="4" fillId="0" borderId="8" xfId="1" applyNumberFormat="1" applyFont="1" applyFill="1" applyBorder="1" applyAlignment="1">
      <alignment horizontal="center"/>
    </xf>
    <xf numFmtId="187" fontId="4" fillId="0" borderId="6" xfId="1" applyNumberFormat="1" applyFont="1" applyFill="1" applyBorder="1" applyAlignment="1">
      <alignment horizontal="right" vertical="center"/>
    </xf>
    <xf numFmtId="43" fontId="9" fillId="0" borderId="7" xfId="0" applyNumberFormat="1" applyFont="1" applyFill="1" applyBorder="1"/>
    <xf numFmtId="0" fontId="2" fillId="0" borderId="0" xfId="0" applyFont="1" applyFill="1" applyAlignment="1"/>
    <xf numFmtId="0" fontId="3" fillId="0" borderId="7" xfId="0" applyFont="1" applyFill="1" applyBorder="1" applyAlignment="1">
      <alignment horizontal="left" vertical="center" indent="2"/>
    </xf>
    <xf numFmtId="187" fontId="3" fillId="0" borderId="7" xfId="1" applyNumberFormat="1" applyFont="1" applyFill="1" applyBorder="1" applyAlignment="1">
      <alignment horizontal="right"/>
    </xf>
    <xf numFmtId="4" fontId="3" fillId="0" borderId="7" xfId="1" applyNumberFormat="1" applyFont="1" applyFill="1" applyBorder="1" applyAlignment="1">
      <alignment horizontal="center"/>
    </xf>
    <xf numFmtId="4" fontId="3" fillId="0" borderId="11" xfId="1" applyNumberFormat="1" applyFont="1" applyFill="1" applyBorder="1" applyAlignment="1">
      <alignment horizontal="center"/>
    </xf>
    <xf numFmtId="4" fontId="3" fillId="0" borderId="8" xfId="1" applyNumberFormat="1" applyFont="1" applyFill="1" applyBorder="1" applyAlignment="1">
      <alignment horizontal="center"/>
    </xf>
    <xf numFmtId="187" fontId="3" fillId="0" borderId="6" xfId="1" applyNumberFormat="1" applyFont="1" applyFill="1" applyBorder="1" applyAlignment="1">
      <alignment horizontal="right" vertical="center"/>
    </xf>
    <xf numFmtId="0" fontId="9" fillId="0" borderId="7" xfId="0" applyFont="1" applyFill="1" applyBorder="1"/>
    <xf numFmtId="0" fontId="3" fillId="0" borderId="7" xfId="0" applyFont="1" applyFill="1" applyBorder="1" applyAlignment="1">
      <alignment horizontal="left" vertical="center" indent="3"/>
    </xf>
    <xf numFmtId="187" fontId="3" fillId="0" borderId="8" xfId="1" applyNumberFormat="1" applyFont="1" applyFill="1" applyBorder="1" applyAlignment="1">
      <alignment horizontal="right"/>
    </xf>
    <xf numFmtId="187" fontId="3" fillId="0" borderId="6" xfId="1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 vertical="center" indent="2"/>
    </xf>
    <xf numFmtId="187" fontId="3" fillId="0" borderId="9" xfId="1" applyNumberFormat="1" applyFont="1" applyFill="1" applyBorder="1" applyAlignment="1">
      <alignment horizontal="right"/>
    </xf>
    <xf numFmtId="43" fontId="3" fillId="0" borderId="9" xfId="1" applyNumberFormat="1" applyFont="1" applyFill="1" applyBorder="1" applyAlignment="1">
      <alignment horizontal="right"/>
    </xf>
    <xf numFmtId="187" fontId="3" fillId="0" borderId="12" xfId="1" applyNumberFormat="1" applyFont="1" applyFill="1" applyBorder="1" applyAlignment="1">
      <alignment horizontal="right"/>
    </xf>
    <xf numFmtId="2" fontId="3" fillId="0" borderId="9" xfId="1" applyNumberFormat="1" applyFont="1" applyFill="1" applyBorder="1" applyAlignment="1">
      <alignment horizontal="center"/>
    </xf>
    <xf numFmtId="2" fontId="3" fillId="0" borderId="13" xfId="1" applyNumberFormat="1" applyFont="1" applyFill="1" applyBorder="1" applyAlignment="1">
      <alignment horizontal="center"/>
    </xf>
    <xf numFmtId="0" fontId="2" fillId="0" borderId="0" xfId="0" applyFont="1" applyFill="1" applyBorder="1"/>
    <xf numFmtId="0" fontId="3" fillId="0" borderId="7" xfId="0" applyFont="1" applyFill="1" applyBorder="1" applyAlignment="1">
      <alignment horizontal="left" vertical="center" wrapText="1"/>
    </xf>
    <xf numFmtId="4" fontId="3" fillId="0" borderId="7" xfId="0" applyNumberFormat="1" applyFont="1" applyFill="1" applyBorder="1" applyAlignment="1">
      <alignment horizontal="right" vertical="top" wrapText="1" readingOrder="1"/>
    </xf>
    <xf numFmtId="43" fontId="3" fillId="0" borderId="7" xfId="0" applyNumberFormat="1" applyFont="1" applyFill="1" applyBorder="1" applyAlignment="1">
      <alignment horizontal="right" vertical="top" wrapText="1" readingOrder="1"/>
    </xf>
    <xf numFmtId="0" fontId="3" fillId="0" borderId="8" xfId="0" applyFont="1" applyFill="1" applyBorder="1" applyAlignment="1">
      <alignment horizontal="right" vertical="top" wrapText="1" readingOrder="1"/>
    </xf>
    <xf numFmtId="4" fontId="3" fillId="0" borderId="6" xfId="0" applyNumberFormat="1" applyFont="1" applyFill="1" applyBorder="1" applyAlignment="1">
      <alignment horizontal="right" vertical="top" wrapText="1" readingOrder="1"/>
    </xf>
    <xf numFmtId="2" fontId="3" fillId="0" borderId="7" xfId="1" applyNumberFormat="1" applyFont="1" applyFill="1" applyBorder="1" applyAlignment="1">
      <alignment horizontal="center" vertical="center"/>
    </xf>
    <xf numFmtId="2" fontId="3" fillId="0" borderId="11" xfId="1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43" fontId="3" fillId="0" borderId="7" xfId="1" applyFont="1" applyFill="1" applyBorder="1" applyAlignment="1">
      <alignment horizontal="right" vertical="top" wrapText="1" readingOrder="1"/>
    </xf>
    <xf numFmtId="2" fontId="3" fillId="0" borderId="7" xfId="1" applyNumberFormat="1" applyFont="1" applyFill="1" applyBorder="1" applyAlignment="1">
      <alignment horizontal="right" vertical="top" wrapText="1" readingOrder="1"/>
    </xf>
    <xf numFmtId="43" fontId="3" fillId="0" borderId="8" xfId="1" applyFont="1" applyFill="1" applyBorder="1" applyAlignment="1">
      <alignment horizontal="right" vertical="top" wrapText="1" readingOrder="1"/>
    </xf>
    <xf numFmtId="43" fontId="3" fillId="0" borderId="6" xfId="1" applyFont="1" applyFill="1" applyBorder="1" applyAlignment="1">
      <alignment horizontal="right" vertical="top" wrapText="1" readingOrder="1"/>
    </xf>
    <xf numFmtId="4" fontId="3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 applyAlignment="1">
      <alignment horizontal="right" vertical="top" wrapText="1" readingOrder="1"/>
    </xf>
    <xf numFmtId="2" fontId="3" fillId="0" borderId="0" xfId="1" applyNumberFormat="1" applyFont="1" applyFill="1" applyBorder="1" applyAlignment="1">
      <alignment horizontal="center" vertical="center"/>
    </xf>
    <xf numFmtId="187" fontId="3" fillId="0" borderId="0" xfId="1" applyNumberFormat="1" applyFont="1" applyFill="1" applyAlignment="1">
      <alignment horizontal="center"/>
    </xf>
    <xf numFmtId="10" fontId="3" fillId="0" borderId="0" xfId="2" applyNumberFormat="1" applyFont="1" applyFill="1" applyAlignment="1">
      <alignment horizontal="center"/>
    </xf>
    <xf numFmtId="43" fontId="3" fillId="0" borderId="0" xfId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4" fontId="3" fillId="0" borderId="9" xfId="0" applyNumberFormat="1" applyFont="1" applyFill="1" applyBorder="1" applyAlignment="1">
      <alignment horizontal="right" vertical="top" wrapText="1" readingOrder="1"/>
    </xf>
    <xf numFmtId="0" fontId="3" fillId="0" borderId="9" xfId="0" applyFont="1" applyFill="1" applyBorder="1" applyAlignment="1">
      <alignment horizontal="right" vertical="top" wrapText="1" readingOrder="1"/>
    </xf>
    <xf numFmtId="2" fontId="3" fillId="0" borderId="9" xfId="1" applyNumberFormat="1" applyFont="1" applyFill="1" applyBorder="1" applyAlignment="1">
      <alignment horizontal="center" vertical="center"/>
    </xf>
    <xf numFmtId="43" fontId="3" fillId="0" borderId="9" xfId="1" applyFont="1" applyFill="1" applyBorder="1" applyAlignment="1">
      <alignment horizontal="center" vertical="center" wrapText="1"/>
    </xf>
    <xf numFmtId="4" fontId="3" fillId="0" borderId="10" xfId="1" applyNumberFormat="1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center" vertical="center"/>
    </xf>
    <xf numFmtId="4" fontId="3" fillId="0" borderId="14" xfId="0" applyNumberFormat="1" applyFont="1" applyFill="1" applyBorder="1" applyAlignment="1">
      <alignment horizontal="right" vertical="top" wrapText="1" readingOrder="1"/>
    </xf>
    <xf numFmtId="0" fontId="3" fillId="0" borderId="14" xfId="0" applyFont="1" applyFill="1" applyBorder="1" applyAlignment="1">
      <alignment horizontal="right" vertical="top" wrapText="1" readingOrder="1"/>
    </xf>
    <xf numFmtId="2" fontId="3" fillId="0" borderId="14" xfId="1" applyNumberFormat="1" applyFont="1" applyFill="1" applyBorder="1" applyAlignment="1">
      <alignment horizontal="center" vertical="center"/>
    </xf>
    <xf numFmtId="188" fontId="3" fillId="0" borderId="0" xfId="1" applyNumberFormat="1" applyFont="1" applyFill="1" applyAlignment="1">
      <alignment horizontal="center"/>
    </xf>
    <xf numFmtId="43" fontId="3" fillId="0" borderId="14" xfId="1" applyFont="1" applyFill="1" applyBorder="1" applyAlignment="1">
      <alignment horizontal="center" vertical="center" wrapText="1"/>
    </xf>
    <xf numFmtId="4" fontId="3" fillId="0" borderId="14" xfId="1" applyNumberFormat="1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right" vertical="top" wrapText="1" readingOrder="1"/>
    </xf>
    <xf numFmtId="2" fontId="3" fillId="0" borderId="0" xfId="1" applyNumberFormat="1" applyFont="1" applyFill="1" applyAlignment="1">
      <alignment horizontal="center"/>
    </xf>
    <xf numFmtId="43" fontId="3" fillId="0" borderId="7" xfId="1" applyFont="1" applyFill="1" applyBorder="1" applyAlignment="1">
      <alignment horizontal="center" vertical="center" wrapText="1"/>
    </xf>
    <xf numFmtId="4" fontId="3" fillId="0" borderId="7" xfId="1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Font="1" applyFill="1" applyBorder="1" applyAlignment="1">
      <alignment horizontal="right" vertical="top" wrapText="1" readingOrder="1"/>
    </xf>
    <xf numFmtId="2" fontId="3" fillId="0" borderId="1" xfId="1" applyNumberFormat="1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right" vertical="center" wrapText="1"/>
    </xf>
    <xf numFmtId="2" fontId="3" fillId="0" borderId="7" xfId="0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 applyAlignment="1">
      <alignment horizontal="left" vertical="center"/>
    </xf>
    <xf numFmtId="2" fontId="3" fillId="0" borderId="0" xfId="1" applyNumberFormat="1" applyFont="1" applyFill="1" applyBorder="1" applyAlignment="1">
      <alignment horizontal="right" vertical="top"/>
    </xf>
    <xf numFmtId="2" fontId="3" fillId="0" borderId="0" xfId="1" applyNumberFormat="1" applyFont="1" applyFill="1" applyBorder="1" applyAlignment="1">
      <alignment horizontal="right" vertical="top" wrapText="1"/>
    </xf>
    <xf numFmtId="10" fontId="3" fillId="0" borderId="0" xfId="2" applyNumberFormat="1" applyFont="1" applyFill="1" applyBorder="1"/>
    <xf numFmtId="0" fontId="3" fillId="0" borderId="0" xfId="0" applyFont="1" applyFill="1" applyBorder="1"/>
    <xf numFmtId="187" fontId="3" fillId="0" borderId="0" xfId="1" applyNumberFormat="1" applyFont="1" applyFill="1" applyBorder="1"/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/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wrapText="1"/>
    </xf>
    <xf numFmtId="2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wrapText="1"/>
    </xf>
    <xf numFmtId="2" fontId="3" fillId="0" borderId="0" xfId="0" applyNumberFormat="1" applyFont="1" applyFill="1" applyBorder="1" applyAlignment="1">
      <alignment horizontal="left" vertical="top" wrapText="1"/>
    </xf>
    <xf numFmtId="43" fontId="2" fillId="0" borderId="0" xfId="0" applyNumberFormat="1" applyFont="1" applyFill="1" applyBorder="1" applyAlignment="1">
      <alignment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43" fontId="2" fillId="0" borderId="0" xfId="1" applyFont="1" applyFill="1" applyBorder="1" applyAlignment="1">
      <alignment horizontal="right"/>
    </xf>
    <xf numFmtId="43" fontId="2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wrapText="1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123825</xdr:rowOff>
    </xdr:from>
    <xdr:to>
      <xdr:col>15</xdr:col>
      <xdr:colOff>152400</xdr:colOff>
      <xdr:row>9</xdr:row>
      <xdr:rowOff>171450</xdr:rowOff>
    </xdr:to>
    <xdr:pic>
      <xdr:nvPicPr>
        <xdr:cNvPr id="2" name="รูปภาพ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23825"/>
          <a:ext cx="9572625" cy="242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7:Q60"/>
  <sheetViews>
    <sheetView tabSelected="1" topLeftCell="A7" zoomScaleNormal="100" zoomScaleSheetLayoutView="100" workbookViewId="0">
      <selection activeCell="Q16" sqref="Q16"/>
    </sheetView>
  </sheetViews>
  <sheetFormatPr defaultRowHeight="21" x14ac:dyDescent="0.35"/>
  <cols>
    <col min="1" max="1" width="17.5" style="1" customWidth="1"/>
    <col min="2" max="2" width="9.75" style="2" customWidth="1"/>
    <col min="3" max="3" width="8.375" style="2" customWidth="1"/>
    <col min="4" max="4" width="8.875" style="2" bestFit="1" customWidth="1"/>
    <col min="5" max="5" width="9.75" style="2" customWidth="1"/>
    <col min="6" max="6" width="6.5" style="3" bestFit="1" customWidth="1"/>
    <col min="7" max="7" width="6.5" style="4" bestFit="1" customWidth="1"/>
    <col min="8" max="8" width="6.75" style="4" bestFit="1" customWidth="1"/>
    <col min="9" max="9" width="10.25" style="4" customWidth="1"/>
    <col min="10" max="10" width="7.25" style="4" bestFit="1" customWidth="1"/>
    <col min="11" max="11" width="5.25" style="1" bestFit="1" customWidth="1"/>
    <col min="12" max="12" width="6.75" style="5" bestFit="1" customWidth="1"/>
    <col min="13" max="13" width="9" style="1" customWidth="1"/>
    <col min="14" max="14" width="5.625" style="1" customWidth="1"/>
    <col min="15" max="15" width="7.125" style="1" customWidth="1"/>
    <col min="16" max="16" width="9" style="1"/>
    <col min="17" max="17" width="9.875" style="1" bestFit="1" customWidth="1"/>
    <col min="18" max="18" width="9.125" style="1" bestFit="1" customWidth="1"/>
    <col min="19" max="16384" width="9" style="1"/>
  </cols>
  <sheetData>
    <row r="7" spans="1:17" ht="19.5" customHeight="1" x14ac:dyDescent="0.35"/>
    <row r="11" spans="1:17" x14ac:dyDescent="0.35">
      <c r="A11" s="6" t="s">
        <v>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7" x14ac:dyDescent="0.35">
      <c r="A12" s="7"/>
      <c r="B12" s="8"/>
      <c r="C12" s="8"/>
      <c r="D12" s="8"/>
      <c r="E12" s="8"/>
      <c r="F12" s="9"/>
      <c r="I12" s="10" t="s">
        <v>1</v>
      </c>
      <c r="K12" s="11"/>
      <c r="L12" s="1"/>
    </row>
    <row r="13" spans="1:17" s="22" customFormat="1" ht="56.25" x14ac:dyDescent="0.25">
      <c r="A13" s="12" t="s">
        <v>2</v>
      </c>
      <c r="B13" s="13" t="s">
        <v>3</v>
      </c>
      <c r="C13" s="13" t="s">
        <v>4</v>
      </c>
      <c r="D13" s="14" t="s">
        <v>5</v>
      </c>
      <c r="E13" s="15" t="s">
        <v>6</v>
      </c>
      <c r="F13" s="16" t="s">
        <v>7</v>
      </c>
      <c r="G13" s="16" t="s">
        <v>8</v>
      </c>
      <c r="H13" s="17" t="s">
        <v>9</v>
      </c>
      <c r="I13" s="18" t="s">
        <v>10</v>
      </c>
      <c r="J13" s="16" t="s">
        <v>11</v>
      </c>
      <c r="K13" s="16" t="s">
        <v>8</v>
      </c>
      <c r="L13" s="19" t="s">
        <v>9</v>
      </c>
      <c r="M13" s="20" t="s">
        <v>12</v>
      </c>
      <c r="N13" s="21" t="s">
        <v>13</v>
      </c>
      <c r="O13" s="21" t="s">
        <v>14</v>
      </c>
    </row>
    <row r="14" spans="1:17" x14ac:dyDescent="0.35">
      <c r="A14" s="23" t="s">
        <v>15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5"/>
      <c r="Q14" s="26"/>
    </row>
    <row r="15" spans="1:17" x14ac:dyDescent="0.35">
      <c r="A15" s="27" t="s">
        <v>16</v>
      </c>
      <c r="B15" s="28">
        <f>+B16+B17</f>
        <v>16134.7</v>
      </c>
      <c r="C15" s="29">
        <v>0</v>
      </c>
      <c r="D15" s="30">
        <f>+D16+D17</f>
        <v>1813.87</v>
      </c>
      <c r="E15" s="31">
        <f>+E16+E17</f>
        <v>8515.3100000000013</v>
      </c>
      <c r="F15" s="32">
        <f>+E15*100/B15</f>
        <v>52.776376381339603</v>
      </c>
      <c r="G15" s="32">
        <v>30</v>
      </c>
      <c r="H15" s="33">
        <f>+F15-G15</f>
        <v>22.776376381339603</v>
      </c>
      <c r="I15" s="34">
        <f>+C15+D15+E15</f>
        <v>10329.18</v>
      </c>
      <c r="J15" s="35">
        <f>+I15*100/B15</f>
        <v>64.018419927237559</v>
      </c>
      <c r="K15" s="35">
        <v>34.08</v>
      </c>
      <c r="L15" s="36">
        <f>+J15-K15</f>
        <v>29.938419927237561</v>
      </c>
      <c r="M15" s="37">
        <f>+B15-I15</f>
        <v>5805.52</v>
      </c>
      <c r="N15" s="38">
        <v>1</v>
      </c>
      <c r="O15" s="38">
        <v>2</v>
      </c>
      <c r="Q15" s="26"/>
    </row>
    <row r="16" spans="1:17" x14ac:dyDescent="0.35">
      <c r="A16" s="27" t="s">
        <v>17</v>
      </c>
      <c r="B16" s="39">
        <v>7805.44</v>
      </c>
      <c r="C16" s="40">
        <v>0</v>
      </c>
      <c r="D16" s="41">
        <v>61.05</v>
      </c>
      <c r="E16" s="42">
        <v>5851.43</v>
      </c>
      <c r="F16" s="32">
        <f>+E16*100/B16</f>
        <v>74.966049319448999</v>
      </c>
      <c r="G16" s="32">
        <v>34</v>
      </c>
      <c r="H16" s="33">
        <f>+F16-G16</f>
        <v>40.966049319448999</v>
      </c>
      <c r="I16" s="34">
        <f t="shared" ref="I16:I28" si="0">+C16+D16+E16</f>
        <v>5912.4800000000005</v>
      </c>
      <c r="J16" s="35">
        <f>+I16*100/B16</f>
        <v>75.74819612987865</v>
      </c>
      <c r="K16" s="35">
        <v>35.33</v>
      </c>
      <c r="L16" s="36">
        <f>+J16-K16</f>
        <v>40.418196129878652</v>
      </c>
      <c r="M16" s="37">
        <f>+B16-I16</f>
        <v>1892.9599999999991</v>
      </c>
      <c r="N16" s="38"/>
      <c r="O16" s="38"/>
      <c r="Q16" s="26"/>
    </row>
    <row r="17" spans="1:15" x14ac:dyDescent="0.35">
      <c r="A17" s="27" t="s">
        <v>18</v>
      </c>
      <c r="B17" s="39">
        <v>8329.26</v>
      </c>
      <c r="C17" s="40">
        <v>0</v>
      </c>
      <c r="D17" s="41">
        <v>1752.82</v>
      </c>
      <c r="E17" s="42">
        <v>2663.88</v>
      </c>
      <c r="F17" s="32">
        <f>+E17*100/B17</f>
        <v>31.982192895887508</v>
      </c>
      <c r="G17" s="32">
        <v>13</v>
      </c>
      <c r="H17" s="33">
        <f>+F17-G17</f>
        <v>18.982192895887508</v>
      </c>
      <c r="I17" s="34">
        <f t="shared" si="0"/>
        <v>4416.7</v>
      </c>
      <c r="J17" s="35">
        <f>+I17*100/B17</f>
        <v>53.02631926485666</v>
      </c>
      <c r="K17" s="35">
        <v>28.96</v>
      </c>
      <c r="L17" s="36">
        <f>+J17-K17</f>
        <v>24.066319264856659</v>
      </c>
      <c r="M17" s="37">
        <f>+B17-I17</f>
        <v>3912.5600000000004</v>
      </c>
      <c r="N17" s="38">
        <v>1</v>
      </c>
      <c r="O17" s="38">
        <v>1</v>
      </c>
    </row>
    <row r="18" spans="1:15" s="46" customFormat="1" ht="21" customHeight="1" x14ac:dyDescent="0.3">
      <c r="A18" s="43" t="s">
        <v>19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5"/>
    </row>
    <row r="19" spans="1:15" s="58" customFormat="1" x14ac:dyDescent="0.35">
      <c r="A19" s="47" t="s">
        <v>16</v>
      </c>
      <c r="B19" s="48">
        <f>+B20+B24</f>
        <v>2624553346.6500006</v>
      </c>
      <c r="C19" s="48">
        <f>+C20+C24</f>
        <v>36261874</v>
      </c>
      <c r="D19" s="49">
        <f>+D20+D24</f>
        <v>19790511.859999999</v>
      </c>
      <c r="E19" s="50">
        <f>+E20+E24</f>
        <v>2095128154.55</v>
      </c>
      <c r="F19" s="51">
        <f t="shared" ref="F19:F24" si="1">+E19*100/B19</f>
        <v>79.827988911874741</v>
      </c>
      <c r="G19" s="51"/>
      <c r="H19" s="52"/>
      <c r="I19" s="53">
        <f t="shared" si="0"/>
        <v>2151180540.4099998</v>
      </c>
      <c r="J19" s="54">
        <f t="shared" ref="J19:J24" si="2">+I19*100/B19</f>
        <v>81.963681292886761</v>
      </c>
      <c r="K19" s="54"/>
      <c r="L19" s="55"/>
      <c r="M19" s="56">
        <f t="shared" ref="M19:M24" si="3">+B19-I19</f>
        <v>473372806.24000072</v>
      </c>
      <c r="N19" s="57"/>
      <c r="O19" s="57"/>
    </row>
    <row r="20" spans="1:15" x14ac:dyDescent="0.35">
      <c r="A20" s="59" t="s">
        <v>20</v>
      </c>
      <c r="B20" s="60">
        <f>+B21+B22+B23</f>
        <v>2255127566.2700005</v>
      </c>
      <c r="C20" s="60">
        <f>+C21+C22+C23</f>
        <v>0</v>
      </c>
      <c r="D20" s="60">
        <f>+D21+D22+D23</f>
        <v>19016901.859999999</v>
      </c>
      <c r="E20" s="60">
        <f>+E21+E22+E23</f>
        <v>1763028415.25</v>
      </c>
      <c r="F20" s="61">
        <f t="shared" si="1"/>
        <v>78.178655683148932</v>
      </c>
      <c r="G20" s="61"/>
      <c r="H20" s="62"/>
      <c r="I20" s="53">
        <f t="shared" si="0"/>
        <v>1782045317.1099999</v>
      </c>
      <c r="J20" s="61">
        <f t="shared" si="2"/>
        <v>79.021929569045071</v>
      </c>
      <c r="K20" s="61"/>
      <c r="L20" s="63"/>
      <c r="M20" s="64">
        <f t="shared" si="3"/>
        <v>473082249.16000056</v>
      </c>
      <c r="N20" s="65"/>
      <c r="O20" s="65"/>
    </row>
    <row r="21" spans="1:15" x14ac:dyDescent="0.35">
      <c r="A21" s="66" t="s">
        <v>21</v>
      </c>
      <c r="B21" s="60">
        <v>26603939.989999998</v>
      </c>
      <c r="C21" s="60">
        <v>0</v>
      </c>
      <c r="D21" s="67">
        <v>0</v>
      </c>
      <c r="E21" s="68">
        <v>24037520.32</v>
      </c>
      <c r="F21" s="61">
        <f t="shared" si="1"/>
        <v>90.353234630040987</v>
      </c>
      <c r="G21" s="61"/>
      <c r="H21" s="62"/>
      <c r="I21" s="53">
        <f t="shared" si="0"/>
        <v>24037520.32</v>
      </c>
      <c r="J21" s="61">
        <f t="shared" si="2"/>
        <v>90.353234630040987</v>
      </c>
      <c r="K21" s="61"/>
      <c r="L21" s="63"/>
      <c r="M21" s="64">
        <f t="shared" si="3"/>
        <v>2566419.6699999981</v>
      </c>
      <c r="N21" s="65"/>
      <c r="O21" s="65"/>
    </row>
    <row r="22" spans="1:15" x14ac:dyDescent="0.35">
      <c r="A22" s="66" t="s">
        <v>22</v>
      </c>
      <c r="B22" s="60">
        <v>1816532666.2800002</v>
      </c>
      <c r="C22" s="60">
        <v>0</v>
      </c>
      <c r="D22" s="67">
        <v>19016901.859999999</v>
      </c>
      <c r="E22" s="68">
        <v>1619054392.9300001</v>
      </c>
      <c r="F22" s="61">
        <f t="shared" si="1"/>
        <v>89.128834453915573</v>
      </c>
      <c r="G22" s="61"/>
      <c r="H22" s="62"/>
      <c r="I22" s="53">
        <f t="shared" si="0"/>
        <v>1638071294.79</v>
      </c>
      <c r="J22" s="61">
        <f t="shared" si="2"/>
        <v>90.175713610729403</v>
      </c>
      <c r="K22" s="61"/>
      <c r="L22" s="63"/>
      <c r="M22" s="64">
        <f t="shared" si="3"/>
        <v>178461371.49000025</v>
      </c>
      <c r="N22" s="65"/>
      <c r="O22" s="65"/>
    </row>
    <row r="23" spans="1:15" x14ac:dyDescent="0.35">
      <c r="A23" s="66" t="s">
        <v>23</v>
      </c>
      <c r="B23" s="60">
        <v>411990960</v>
      </c>
      <c r="C23" s="60">
        <v>0</v>
      </c>
      <c r="D23" s="67">
        <v>0</v>
      </c>
      <c r="E23" s="68">
        <v>119936502</v>
      </c>
      <c r="F23" s="61">
        <f t="shared" si="1"/>
        <v>29.111440212183297</v>
      </c>
      <c r="G23" s="61"/>
      <c r="H23" s="62"/>
      <c r="I23" s="53">
        <f t="shared" si="0"/>
        <v>119936502</v>
      </c>
      <c r="J23" s="61">
        <f t="shared" si="2"/>
        <v>29.111440212183297</v>
      </c>
      <c r="K23" s="61"/>
      <c r="L23" s="63"/>
      <c r="M23" s="64">
        <f t="shared" si="3"/>
        <v>292054458</v>
      </c>
      <c r="N23" s="65"/>
      <c r="O23" s="65"/>
    </row>
    <row r="24" spans="1:15" x14ac:dyDescent="0.35">
      <c r="A24" s="59" t="s">
        <v>24</v>
      </c>
      <c r="B24" s="60">
        <v>369425780.38</v>
      </c>
      <c r="C24" s="60">
        <v>36261874</v>
      </c>
      <c r="D24" s="67">
        <v>773610</v>
      </c>
      <c r="E24" s="68">
        <v>332099739.29999995</v>
      </c>
      <c r="F24" s="61">
        <f t="shared" si="1"/>
        <v>89.896200248503064</v>
      </c>
      <c r="G24" s="61"/>
      <c r="H24" s="62"/>
      <c r="I24" s="53">
        <f t="shared" si="0"/>
        <v>369135223.29999995</v>
      </c>
      <c r="J24" s="35">
        <f t="shared" si="2"/>
        <v>99.921348997435643</v>
      </c>
      <c r="K24" s="35"/>
      <c r="L24" s="36"/>
      <c r="M24" s="64">
        <f t="shared" si="3"/>
        <v>290557.08000004292</v>
      </c>
      <c r="N24" s="65"/>
      <c r="O24" s="65"/>
    </row>
    <row r="25" spans="1:15" s="75" customFormat="1" ht="9.75" customHeight="1" x14ac:dyDescent="0.35">
      <c r="A25" s="69"/>
      <c r="B25" s="70"/>
      <c r="C25" s="71"/>
      <c r="D25" s="70"/>
      <c r="E25" s="72"/>
      <c r="F25" s="73"/>
      <c r="G25" s="73"/>
      <c r="H25" s="74"/>
      <c r="I25" s="34">
        <f t="shared" si="0"/>
        <v>0</v>
      </c>
      <c r="J25" s="35"/>
      <c r="K25" s="35"/>
      <c r="L25" s="36"/>
      <c r="M25" s="37"/>
      <c r="N25" s="65"/>
      <c r="O25" s="65"/>
    </row>
    <row r="26" spans="1:15" s="84" customFormat="1" ht="42" hidden="1" customHeight="1" x14ac:dyDescent="0.35">
      <c r="A26" s="76" t="s">
        <v>25</v>
      </c>
      <c r="B26" s="77">
        <v>2183.33</v>
      </c>
      <c r="C26" s="78"/>
      <c r="D26" s="79">
        <v>58.2</v>
      </c>
      <c r="E26" s="80">
        <v>2065.29</v>
      </c>
      <c r="F26" s="81">
        <f>+E26*100/B26</f>
        <v>94.593579532182488</v>
      </c>
      <c r="G26" s="81"/>
      <c r="H26" s="82"/>
      <c r="I26" s="34">
        <f t="shared" si="0"/>
        <v>2123.4899999999998</v>
      </c>
      <c r="J26" s="35"/>
      <c r="K26" s="35"/>
      <c r="L26" s="36"/>
      <c r="M26" s="37">
        <f>+B26-I26</f>
        <v>59.840000000000146</v>
      </c>
      <c r="N26" s="83"/>
      <c r="O26" s="83"/>
    </row>
    <row r="27" spans="1:15" x14ac:dyDescent="0.35">
      <c r="A27" s="85" t="s">
        <v>26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7"/>
    </row>
    <row r="28" spans="1:15" s="84" customFormat="1" x14ac:dyDescent="0.35">
      <c r="A28" s="27" t="s">
        <v>27</v>
      </c>
      <c r="B28" s="88">
        <v>2280.4299999999998</v>
      </c>
      <c r="C28" s="89">
        <v>0</v>
      </c>
      <c r="D28" s="90">
        <v>1070.43</v>
      </c>
      <c r="E28" s="91">
        <v>942.25</v>
      </c>
      <c r="F28" s="32">
        <f>+E28*100/B28</f>
        <v>41.318961774753014</v>
      </c>
      <c r="G28" s="32"/>
      <c r="H28" s="33"/>
      <c r="I28" s="34">
        <f t="shared" si="0"/>
        <v>2012.68</v>
      </c>
      <c r="J28" s="35">
        <f>+I28*100/B28</f>
        <v>88.258793297755261</v>
      </c>
      <c r="K28" s="35"/>
      <c r="L28" s="36"/>
      <c r="M28" s="37">
        <f>+B28-I28</f>
        <v>267.74999999999977</v>
      </c>
      <c r="N28" s="83"/>
      <c r="O28" s="83"/>
    </row>
    <row r="29" spans="1:15" s="84" customFormat="1" ht="11.25" customHeight="1" x14ac:dyDescent="0.35">
      <c r="B29" s="92"/>
      <c r="C29" s="92"/>
      <c r="D29" s="93"/>
      <c r="E29" s="92"/>
      <c r="F29" s="94"/>
      <c r="G29" s="95"/>
      <c r="H29" s="95"/>
      <c r="I29" s="96"/>
      <c r="J29" s="97"/>
      <c r="K29" s="98"/>
    </row>
    <row r="30" spans="1:15" s="84" customFormat="1" ht="21" hidden="1" customHeight="1" x14ac:dyDescent="0.35">
      <c r="A30" s="99" t="s">
        <v>28</v>
      </c>
      <c r="B30" s="92"/>
      <c r="C30" s="92"/>
      <c r="D30" s="93"/>
      <c r="E30" s="92"/>
      <c r="F30" s="94"/>
      <c r="G30" s="95"/>
      <c r="H30" s="95"/>
      <c r="I30" s="95"/>
      <c r="J30" s="96"/>
      <c r="K30" s="97"/>
      <c r="L30" s="98"/>
    </row>
    <row r="31" spans="1:15" s="84" customFormat="1" ht="21" hidden="1" customHeight="1" x14ac:dyDescent="0.35">
      <c r="A31" s="100" t="s">
        <v>29</v>
      </c>
      <c r="B31" s="101"/>
      <c r="C31" s="101"/>
      <c r="D31" s="102"/>
      <c r="E31" s="101"/>
      <c r="F31" s="103"/>
      <c r="G31" s="95"/>
      <c r="H31" s="95"/>
      <c r="I31" s="95"/>
      <c r="J31" s="96"/>
      <c r="K31" s="104"/>
      <c r="L31" s="105"/>
    </row>
    <row r="32" spans="1:15" s="84" customFormat="1" ht="21" hidden="1" customHeight="1" x14ac:dyDescent="0.35">
      <c r="A32" s="106" t="s">
        <v>16</v>
      </c>
      <c r="B32" s="107">
        <f>+B33+B34</f>
        <v>281.18</v>
      </c>
      <c r="C32" s="107"/>
      <c r="D32" s="108">
        <f>+D33+D34</f>
        <v>53.33</v>
      </c>
      <c r="E32" s="107">
        <f>+E33+E34</f>
        <v>27.57</v>
      </c>
      <c r="F32" s="109">
        <f>+E32*100/B32</f>
        <v>9.8051070488654943</v>
      </c>
      <c r="G32" s="110"/>
      <c r="H32" s="110"/>
      <c r="I32" s="110"/>
      <c r="J32" s="96"/>
      <c r="K32" s="111" t="e">
        <f>+#REF!-#REF!</f>
        <v>#REF!</v>
      </c>
      <c r="L32" s="112" t="e">
        <f>+B32-#REF!</f>
        <v>#REF!</v>
      </c>
    </row>
    <row r="33" spans="1:14" s="84" customFormat="1" ht="21" hidden="1" customHeight="1" x14ac:dyDescent="0.35">
      <c r="A33" s="113" t="s">
        <v>17</v>
      </c>
      <c r="B33" s="77">
        <v>57.32</v>
      </c>
      <c r="C33" s="77"/>
      <c r="D33" s="114">
        <v>11.16</v>
      </c>
      <c r="E33" s="77">
        <v>14.64</v>
      </c>
      <c r="F33" s="81">
        <f>+E33*100/B33</f>
        <v>25.540823447313329</v>
      </c>
      <c r="G33" s="115"/>
      <c r="H33" s="115"/>
      <c r="I33" s="115"/>
      <c r="J33" s="96"/>
      <c r="K33" s="116" t="e">
        <f>+#REF!-#REF!</f>
        <v>#REF!</v>
      </c>
      <c r="L33" s="117" t="e">
        <f>+B33-#REF!</f>
        <v>#REF!</v>
      </c>
    </row>
    <row r="34" spans="1:14" s="84" customFormat="1" ht="21" hidden="1" customHeight="1" x14ac:dyDescent="0.35">
      <c r="A34" s="118" t="s">
        <v>18</v>
      </c>
      <c r="B34" s="119">
        <v>223.86</v>
      </c>
      <c r="C34" s="119"/>
      <c r="D34" s="120">
        <v>42.17</v>
      </c>
      <c r="E34" s="119">
        <v>12.93</v>
      </c>
      <c r="F34" s="121">
        <f>+E34*100/B34</f>
        <v>5.7759313856874828</v>
      </c>
      <c r="G34" s="115"/>
      <c r="H34" s="115"/>
      <c r="I34" s="115"/>
      <c r="J34" s="96"/>
      <c r="K34" s="122" t="e">
        <f>+#REF!-#REF!</f>
        <v>#REF!</v>
      </c>
      <c r="L34" s="123" t="e">
        <f>+B34-#REF!</f>
        <v>#REF!</v>
      </c>
    </row>
    <row r="35" spans="1:14" s="84" customFormat="1" ht="21" hidden="1" customHeight="1" x14ac:dyDescent="0.35">
      <c r="A35" s="100" t="s">
        <v>30</v>
      </c>
      <c r="B35" s="101"/>
      <c r="C35" s="101"/>
      <c r="D35" s="102"/>
      <c r="E35" s="101"/>
      <c r="F35" s="103"/>
      <c r="G35" s="95"/>
      <c r="H35" s="95"/>
      <c r="I35" s="95"/>
      <c r="J35" s="96"/>
      <c r="K35" s="104"/>
      <c r="L35" s="105"/>
    </row>
    <row r="36" spans="1:14" s="84" customFormat="1" ht="21" hidden="1" customHeight="1" x14ac:dyDescent="0.35">
      <c r="A36" s="106" t="s">
        <v>16</v>
      </c>
      <c r="B36" s="107">
        <f>+B37+B38</f>
        <v>331.62</v>
      </c>
      <c r="C36" s="107"/>
      <c r="D36" s="108">
        <f>+D37+D38</f>
        <v>227.99</v>
      </c>
      <c r="E36" s="107">
        <f>+E37+E38</f>
        <v>28.189999999999998</v>
      </c>
      <c r="F36" s="109">
        <f>+E36*100/B36</f>
        <v>8.5006935649237079</v>
      </c>
      <c r="G36" s="95"/>
      <c r="H36" s="95"/>
      <c r="I36" s="95"/>
      <c r="J36" s="96"/>
      <c r="K36" s="111" t="e">
        <f>+#REF!-#REF!</f>
        <v>#REF!</v>
      </c>
      <c r="L36" s="112" t="e">
        <f>+B36-#REF!</f>
        <v>#REF!</v>
      </c>
    </row>
    <row r="37" spans="1:14" s="84" customFormat="1" ht="21" hidden="1" customHeight="1" x14ac:dyDescent="0.35">
      <c r="A37" s="113" t="s">
        <v>17</v>
      </c>
      <c r="B37" s="77">
        <v>40.46</v>
      </c>
      <c r="C37" s="77"/>
      <c r="D37" s="124">
        <v>2.99</v>
      </c>
      <c r="E37" s="77">
        <v>15.36</v>
      </c>
      <c r="F37" s="81">
        <f>+E37*100/B37</f>
        <v>37.963420662382596</v>
      </c>
      <c r="G37" s="95"/>
      <c r="H37" s="95"/>
      <c r="I37" s="95"/>
      <c r="J37" s="96"/>
      <c r="K37" s="116" t="e">
        <f>+#REF!-#REF!</f>
        <v>#REF!</v>
      </c>
      <c r="L37" s="117" t="e">
        <f>+B37-#REF!</f>
        <v>#REF!</v>
      </c>
    </row>
    <row r="38" spans="1:14" s="84" customFormat="1" ht="21" hidden="1" customHeight="1" x14ac:dyDescent="0.35">
      <c r="A38" s="113" t="s">
        <v>18</v>
      </c>
      <c r="B38" s="77">
        <v>291.16000000000003</v>
      </c>
      <c r="C38" s="77"/>
      <c r="D38" s="124">
        <v>225</v>
      </c>
      <c r="E38" s="77">
        <v>12.83</v>
      </c>
      <c r="F38" s="81">
        <f>+E38*100/B38</f>
        <v>4.4065118835004808</v>
      </c>
      <c r="G38" s="95"/>
      <c r="H38" s="95"/>
      <c r="I38" s="95"/>
      <c r="J38" s="96"/>
      <c r="K38" s="116" t="e">
        <f>+#REF!-#REF!</f>
        <v>#REF!</v>
      </c>
      <c r="L38" s="117" t="e">
        <f>+B38-#REF!</f>
        <v>#REF!</v>
      </c>
    </row>
    <row r="39" spans="1:14" s="75" customFormat="1" x14ac:dyDescent="0.35">
      <c r="A39" s="125" t="s">
        <v>31</v>
      </c>
      <c r="B39" s="126"/>
      <c r="C39" s="126"/>
      <c r="D39" s="127"/>
      <c r="E39" s="127"/>
      <c r="F39" s="94"/>
      <c r="G39" s="128"/>
      <c r="H39" s="128"/>
      <c r="I39" s="128"/>
      <c r="J39" s="129"/>
      <c r="K39" s="130"/>
      <c r="L39" s="131"/>
    </row>
    <row r="40" spans="1:14" s="136" customFormat="1" x14ac:dyDescent="0.35">
      <c r="A40" s="132" t="s">
        <v>32</v>
      </c>
      <c r="B40" s="133"/>
      <c r="C40" s="133"/>
      <c r="D40" s="133"/>
      <c r="E40" s="134"/>
      <c r="F40" s="135"/>
      <c r="G40" s="129"/>
      <c r="H40" s="129"/>
      <c r="I40" s="129"/>
      <c r="J40" s="129"/>
      <c r="L40" s="137"/>
    </row>
    <row r="41" spans="1:14" s="75" customFormat="1" x14ac:dyDescent="0.35">
      <c r="B41" s="134"/>
      <c r="C41" s="134"/>
      <c r="D41" s="134"/>
      <c r="E41" s="138"/>
      <c r="F41" s="139"/>
      <c r="G41" s="129"/>
      <c r="H41" s="129"/>
      <c r="I41" s="129"/>
      <c r="J41" s="129"/>
      <c r="K41" s="140"/>
    </row>
    <row r="42" spans="1:14" s="141" customFormat="1" x14ac:dyDescent="0.35">
      <c r="B42" s="142"/>
      <c r="C42" s="142"/>
      <c r="D42" s="142"/>
      <c r="E42" s="142"/>
      <c r="F42" s="142"/>
      <c r="G42" s="142"/>
      <c r="H42" s="143"/>
      <c r="M42" s="144"/>
    </row>
    <row r="43" spans="1:14" x14ac:dyDescent="0.35">
      <c r="A43" s="145"/>
      <c r="B43" s="146"/>
      <c r="C43" s="146"/>
      <c r="D43" s="147"/>
      <c r="E43" s="147"/>
      <c r="F43" s="148"/>
    </row>
    <row r="44" spans="1:14" s="2" customFormat="1" x14ac:dyDescent="0.35">
      <c r="A44" s="145"/>
      <c r="B44" s="134"/>
      <c r="C44" s="134"/>
      <c r="D44" s="134"/>
      <c r="E44" s="134"/>
      <c r="F44" s="138"/>
      <c r="G44" s="4"/>
      <c r="H44" s="4"/>
      <c r="I44" s="4"/>
      <c r="J44" s="4"/>
      <c r="K44" s="1"/>
      <c r="L44" s="5"/>
      <c r="M44" s="1"/>
      <c r="N44" s="1"/>
    </row>
    <row r="45" spans="1:14" s="2" customFormat="1" x14ac:dyDescent="0.35">
      <c r="A45" s="145"/>
      <c r="B45" s="138"/>
      <c r="C45" s="138"/>
      <c r="D45" s="138"/>
      <c r="E45" s="138"/>
      <c r="F45" s="138"/>
      <c r="G45" s="4"/>
      <c r="H45" s="4"/>
      <c r="I45" s="4"/>
      <c r="J45" s="4"/>
      <c r="K45" s="1"/>
      <c r="L45" s="5"/>
      <c r="M45" s="1"/>
      <c r="N45" s="1"/>
    </row>
    <row r="46" spans="1:14" x14ac:dyDescent="0.35">
      <c r="A46" s="145"/>
      <c r="B46" s="149"/>
      <c r="C46" s="149"/>
      <c r="D46" s="149"/>
      <c r="E46" s="149"/>
      <c r="F46" s="150"/>
    </row>
    <row r="47" spans="1:14" s="2" customFormat="1" x14ac:dyDescent="0.35">
      <c r="A47" s="151"/>
      <c r="B47" s="134"/>
      <c r="C47" s="134"/>
      <c r="D47" s="134"/>
      <c r="E47" s="134"/>
      <c r="F47" s="138"/>
      <c r="G47" s="4"/>
      <c r="H47" s="4"/>
      <c r="I47" s="4"/>
      <c r="J47" s="4"/>
      <c r="K47" s="1"/>
      <c r="L47" s="5"/>
      <c r="M47" s="1"/>
      <c r="N47" s="1"/>
    </row>
    <row r="48" spans="1:14" s="2" customFormat="1" x14ac:dyDescent="0.35">
      <c r="A48" s="75"/>
      <c r="B48" s="147"/>
      <c r="C48" s="147"/>
      <c r="D48" s="147"/>
      <c r="E48" s="147"/>
      <c r="F48" s="148"/>
      <c r="G48" s="4"/>
      <c r="H48" s="4"/>
      <c r="I48" s="4"/>
      <c r="J48" s="4"/>
      <c r="K48" s="1"/>
      <c r="L48" s="5"/>
      <c r="M48" s="1"/>
      <c r="N48" s="1"/>
    </row>
    <row r="49" spans="1:14" s="2" customFormat="1" x14ac:dyDescent="0.35">
      <c r="A49" s="75"/>
      <c r="B49" s="149"/>
      <c r="C49" s="149"/>
      <c r="D49" s="149"/>
      <c r="E49" s="149"/>
      <c r="F49" s="150"/>
      <c r="G49" s="4"/>
      <c r="H49" s="4"/>
      <c r="I49" s="4"/>
      <c r="J49" s="4"/>
      <c r="K49" s="1"/>
      <c r="L49" s="5"/>
      <c r="M49" s="1"/>
      <c r="N49" s="1"/>
    </row>
    <row r="50" spans="1:14" s="2" customFormat="1" x14ac:dyDescent="0.35">
      <c r="A50" s="75"/>
      <c r="B50" s="134"/>
      <c r="C50" s="134"/>
      <c r="D50" s="134"/>
      <c r="E50" s="134"/>
      <c r="F50" s="138"/>
      <c r="G50" s="4"/>
      <c r="H50" s="4"/>
      <c r="I50" s="4"/>
      <c r="J50" s="4"/>
      <c r="K50" s="1"/>
      <c r="L50" s="5"/>
      <c r="M50" s="1"/>
      <c r="N50" s="1"/>
    </row>
    <row r="51" spans="1:14" s="2" customFormat="1" x14ac:dyDescent="0.35">
      <c r="A51" s="75"/>
      <c r="B51" s="134"/>
      <c r="C51" s="134"/>
      <c r="D51" s="134"/>
      <c r="E51" s="134"/>
      <c r="F51" s="138"/>
      <c r="G51" s="4"/>
      <c r="H51" s="4"/>
      <c r="I51" s="4"/>
      <c r="J51" s="4"/>
      <c r="K51" s="1"/>
      <c r="L51" s="5"/>
      <c r="M51" s="1"/>
      <c r="N51" s="1"/>
    </row>
    <row r="52" spans="1:14" s="2" customFormat="1" x14ac:dyDescent="0.35">
      <c r="A52" s="152"/>
      <c r="B52" s="147"/>
      <c r="C52" s="147"/>
      <c r="D52" s="147"/>
      <c r="E52" s="147"/>
      <c r="F52" s="148"/>
      <c r="G52" s="4"/>
      <c r="H52" s="4"/>
      <c r="I52" s="4"/>
      <c r="J52" s="4"/>
      <c r="K52" s="1"/>
      <c r="L52" s="5"/>
      <c r="M52" s="1"/>
      <c r="N52" s="1"/>
    </row>
    <row r="53" spans="1:14" s="2" customFormat="1" x14ac:dyDescent="0.35">
      <c r="A53" s="75"/>
      <c r="B53" s="134"/>
      <c r="C53" s="134"/>
      <c r="D53" s="134"/>
      <c r="E53" s="149"/>
      <c r="F53" s="150"/>
      <c r="G53" s="4"/>
      <c r="H53" s="4"/>
      <c r="I53" s="4"/>
      <c r="J53" s="4"/>
      <c r="K53" s="1"/>
      <c r="L53" s="5"/>
      <c r="M53" s="1"/>
      <c r="N53" s="1"/>
    </row>
    <row r="54" spans="1:14" s="2" customFormat="1" x14ac:dyDescent="0.35">
      <c r="A54" s="75"/>
      <c r="B54" s="134"/>
      <c r="C54" s="134"/>
      <c r="D54" s="134"/>
      <c r="E54" s="149"/>
      <c r="F54" s="150"/>
      <c r="G54" s="4"/>
      <c r="H54" s="4"/>
      <c r="I54" s="4"/>
      <c r="J54" s="4"/>
      <c r="K54" s="1"/>
      <c r="L54" s="5"/>
      <c r="M54" s="1"/>
      <c r="N54" s="1"/>
    </row>
    <row r="55" spans="1:14" s="2" customFormat="1" x14ac:dyDescent="0.35">
      <c r="A55" s="75"/>
      <c r="B55" s="134"/>
      <c r="C55" s="134"/>
      <c r="D55" s="134"/>
      <c r="E55" s="149"/>
      <c r="F55" s="150"/>
      <c r="G55" s="4"/>
      <c r="H55" s="4"/>
      <c r="I55" s="4"/>
      <c r="J55" s="4"/>
      <c r="K55" s="1"/>
      <c r="L55" s="5"/>
      <c r="M55" s="1"/>
      <c r="N55" s="1"/>
    </row>
    <row r="56" spans="1:14" s="2" customFormat="1" x14ac:dyDescent="0.35">
      <c r="A56" s="75"/>
      <c r="B56" s="149"/>
      <c r="C56" s="149"/>
      <c r="D56" s="149"/>
      <c r="E56" s="149"/>
      <c r="F56" s="150"/>
      <c r="G56" s="4"/>
      <c r="H56" s="4"/>
      <c r="I56" s="4"/>
      <c r="J56" s="4"/>
      <c r="K56" s="1"/>
      <c r="L56" s="5"/>
      <c r="M56" s="1"/>
      <c r="N56" s="1"/>
    </row>
    <row r="57" spans="1:14" s="2" customFormat="1" x14ac:dyDescent="0.35">
      <c r="A57" s="75"/>
      <c r="B57" s="134"/>
      <c r="C57" s="134"/>
      <c r="D57" s="134"/>
      <c r="E57" s="134"/>
      <c r="F57" s="138"/>
      <c r="G57" s="4"/>
      <c r="H57" s="4"/>
      <c r="I57" s="4"/>
      <c r="J57" s="4"/>
      <c r="K57" s="1"/>
      <c r="L57" s="5"/>
      <c r="M57" s="1"/>
      <c r="N57" s="1"/>
    </row>
    <row r="58" spans="1:14" s="2" customFormat="1" x14ac:dyDescent="0.35">
      <c r="A58" s="75"/>
      <c r="B58" s="134"/>
      <c r="C58" s="134"/>
      <c r="D58" s="134"/>
      <c r="E58" s="134"/>
      <c r="F58" s="138"/>
      <c r="G58" s="4"/>
      <c r="H58" s="4"/>
      <c r="I58" s="4"/>
      <c r="J58" s="4"/>
      <c r="K58" s="1"/>
      <c r="L58" s="5"/>
      <c r="M58" s="1"/>
      <c r="N58" s="1"/>
    </row>
    <row r="59" spans="1:14" s="2" customFormat="1" x14ac:dyDescent="0.35">
      <c r="A59" s="75"/>
      <c r="B59" s="134"/>
      <c r="C59" s="134"/>
      <c r="D59" s="134"/>
      <c r="E59" s="134"/>
      <c r="F59" s="138"/>
      <c r="G59" s="4"/>
      <c r="H59" s="4"/>
      <c r="I59" s="4"/>
      <c r="J59" s="4"/>
      <c r="K59" s="1"/>
      <c r="L59" s="5"/>
      <c r="M59" s="1"/>
      <c r="N59" s="1"/>
    </row>
    <row r="60" spans="1:14" s="2" customFormat="1" x14ac:dyDescent="0.35">
      <c r="A60" s="75"/>
      <c r="B60" s="134"/>
      <c r="C60" s="134"/>
      <c r="D60" s="134"/>
      <c r="E60" s="134"/>
      <c r="F60" s="138"/>
      <c r="G60" s="4"/>
      <c r="H60" s="4"/>
      <c r="I60" s="4"/>
      <c r="J60" s="4"/>
      <c r="K60" s="1"/>
      <c r="L60" s="5"/>
      <c r="M60" s="1"/>
      <c r="N60" s="1"/>
    </row>
  </sheetData>
  <mergeCells count="3">
    <mergeCell ref="A11:L11"/>
    <mergeCell ref="A14:O14"/>
    <mergeCell ref="A18:O18"/>
  </mergeCells>
  <pageMargins left="0.89" right="0.19685039370078741" top="0.6" bottom="0.35433070866141736" header="0.31496062992125984" footer="0.11811023622047245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ใช้จ่าย 31ธค64</vt:lpstr>
      <vt:lpstr>'ใช้จ่าย 31ธค64'!Print_Area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2022-01-07T09:08:45Z</dcterms:created>
  <dcterms:modified xsi:type="dcterms:W3CDTF">2022-01-07T09:09:01Z</dcterms:modified>
</cp:coreProperties>
</file>