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chalee.thi\Desktop\"/>
    </mc:Choice>
  </mc:AlternateContent>
  <bookViews>
    <workbookView xWindow="0" yWindow="0" windowWidth="19200" windowHeight="11640"/>
  </bookViews>
  <sheets>
    <sheet name="ใช้จ่าย 30กย64 " sheetId="1" r:id="rId1"/>
  </sheets>
  <definedNames>
    <definedName name="_xlnm.Print_Area" localSheetId="0">'ใช้จ่าย 30กย64 '!$A$1:$M$28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1" l="1"/>
  <c r="M26" i="1" s="1"/>
  <c r="F26" i="1"/>
  <c r="H25" i="1"/>
  <c r="M25" i="1" s="1"/>
  <c r="F25" i="1"/>
  <c r="E24" i="1"/>
  <c r="F24" i="1" s="1"/>
  <c r="D24" i="1"/>
  <c r="H24" i="1" s="1"/>
  <c r="B24" i="1"/>
  <c r="M22" i="1"/>
  <c r="I22" i="1"/>
  <c r="L22" i="1" s="1"/>
  <c r="H22" i="1"/>
  <c r="F22" i="1"/>
  <c r="M21" i="1"/>
  <c r="H21" i="1"/>
  <c r="I21" i="1" s="1"/>
  <c r="L21" i="1" s="1"/>
  <c r="F21" i="1"/>
  <c r="M20" i="1"/>
  <c r="H20" i="1"/>
  <c r="I20" i="1" s="1"/>
  <c r="L20" i="1" s="1"/>
  <c r="F20" i="1"/>
  <c r="E20" i="1"/>
  <c r="D20" i="1"/>
  <c r="B20" i="1"/>
  <c r="M16" i="1"/>
  <c r="H16" i="1"/>
  <c r="I16" i="1" s="1"/>
  <c r="F16" i="1"/>
  <c r="M14" i="1"/>
  <c r="H14" i="1"/>
  <c r="I14" i="1" s="1"/>
  <c r="F14" i="1"/>
  <c r="M12" i="1"/>
  <c r="H12" i="1"/>
  <c r="I12" i="1" s="1"/>
  <c r="F12" i="1"/>
  <c r="H11" i="1"/>
  <c r="I11" i="1" s="1"/>
  <c r="B11" i="1"/>
  <c r="F11" i="1" s="1"/>
  <c r="E10" i="1"/>
  <c r="D10" i="1"/>
  <c r="C10" i="1"/>
  <c r="H10" i="1" s="1"/>
  <c r="I10" i="1" s="1"/>
  <c r="B10" i="1"/>
  <c r="M10" i="1" s="1"/>
  <c r="H8" i="1"/>
  <c r="M8" i="1" s="1"/>
  <c r="F8" i="1"/>
  <c r="M7" i="1"/>
  <c r="I7" i="1"/>
  <c r="L7" i="1" s="1"/>
  <c r="H7" i="1"/>
  <c r="F7" i="1"/>
  <c r="E6" i="1"/>
  <c r="H6" i="1" s="1"/>
  <c r="I6" i="1" s="1"/>
  <c r="L6" i="1" s="1"/>
  <c r="D6" i="1"/>
  <c r="C6" i="1"/>
  <c r="B6" i="1"/>
  <c r="M6" i="1" s="1"/>
  <c r="M24" i="1" l="1"/>
  <c r="I24" i="1"/>
  <c r="L24" i="1" s="1"/>
  <c r="F10" i="1"/>
  <c r="M11" i="1"/>
  <c r="I8" i="1"/>
  <c r="L8" i="1" s="1"/>
  <c r="I25" i="1"/>
  <c r="L25" i="1" s="1"/>
  <c r="F6" i="1"/>
  <c r="I26" i="1"/>
  <c r="L26" i="1" s="1"/>
</calcChain>
</file>

<file path=xl/sharedStrings.xml><?xml version="1.0" encoding="utf-8"?>
<sst xmlns="http://schemas.openxmlformats.org/spreadsheetml/2006/main" count="38" uniqueCount="31">
  <si>
    <t>ผลการใช้จ่ายงบประมาณรายจ่ายจังหวัดเชียงใหม่ ประจำปีงบประมาณ พ.ศ. 2564</t>
  </si>
  <si>
    <t>ล้านบาท</t>
  </si>
  <si>
    <t>รายการ</t>
  </si>
  <si>
    <t>งบประมาณ</t>
  </si>
  <si>
    <t>สำรองเงิน
มีหนี้</t>
  </si>
  <si>
    <t>PO</t>
  </si>
  <si>
    <t>เบิกจ่าย</t>
  </si>
  <si>
    <t>ร้อยละเบิกจ่าย</t>
  </si>
  <si>
    <t>ลำดับเบิกจ่ายประเทศ</t>
  </si>
  <si>
    <r>
      <t xml:space="preserve">การใช้จ่าย </t>
    </r>
    <r>
      <rPr>
        <sz val="14"/>
        <rFont val="TH SarabunPSK"/>
        <family val="2"/>
      </rPr>
      <t>(สำรองมีหนี้+PO+เบิกจ่าย)</t>
    </r>
  </si>
  <si>
    <t>ร้อยละการใช้จ่าย</t>
  </si>
  <si>
    <t>ลำดับ
ใช้จ่าย
ประเทศ</t>
  </si>
  <si>
    <t>เป้าหมายไตรมาส 4</t>
  </si>
  <si>
    <t>ต่ำกว่าเป้าหมาย</t>
  </si>
  <si>
    <t>คงเหลือยังไม่ก่อหนี้</t>
  </si>
  <si>
    <t>งบประมาณรายจ่ายประจำปี พ.ศ.2564</t>
  </si>
  <si>
    <t>ภาพรวม</t>
  </si>
  <si>
    <t>ประจำ</t>
  </si>
  <si>
    <t>ลงทุน</t>
  </si>
  <si>
    <r>
      <t xml:space="preserve">ค่าใช้จ่ายเพื่อแก้ไขปัญหา เยียวยา และฟื้นฟูเศรษฐกิจและสังคม ที่ได้รับผลกระทบจากสถานการณ์การระบาดของโรคติดเชื้อไวรัสโคโรนา 2019 </t>
    </r>
    <r>
      <rPr>
        <sz val="16"/>
        <rFont val="TH SarabunPSK"/>
        <family val="2"/>
      </rPr>
      <t>(ข้อมูล ณ วันที่ 24 กันยายน 2564)</t>
    </r>
  </si>
  <si>
    <t>เงินกู้</t>
  </si>
  <si>
    <t>งบกลาง</t>
  </si>
  <si>
    <t>งบกลาง เงินสำรองจ่ายเพื่อกรณีฉุกเฉินหรือจำเป็น</t>
  </si>
  <si>
    <t>งบประมาณเหลื่อมปี</t>
  </si>
  <si>
    <t>ปี 63</t>
  </si>
  <si>
    <t>งบจังหวัด</t>
  </si>
  <si>
    <t>งบกลุ่มจังหวัดภาคเหนือตอนบน 1</t>
  </si>
  <si>
    <t>งบพัฒนาจังหวัด</t>
  </si>
  <si>
    <t>ที่มา : ระบบบริหารการเงินการคลังภาครัฐแบบอิเล็กทรอนิกส์ (GFMIS)</t>
  </si>
  <si>
    <t>ข้อมูล ณ 30 กันยายน 2564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</si>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</sst>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,,"/>
    <numFmt numFmtId="188" formatCode="0.0000000000000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1"/>
      <name val="Tahoma"/>
      <family val="2"/>
      <charset val="222"/>
      <scheme val="minor"/>
    </font>
    <font>
      <sz val="16"/>
      <name val="TH SarabunPSK"/>
      <family val="2"/>
    </font>
    <font>
      <sz val="14"/>
      <name val="TH SarabunPSK"/>
      <family val="2"/>
    </font>
    <font>
      <sz val="16"/>
      <color rgb="FFC00000"/>
      <name val="TH SarabunPSK"/>
      <family val="2"/>
    </font>
    <font>
      <b/>
      <sz val="11"/>
      <name val="Tahoma"/>
      <family val="2"/>
      <charset val="222"/>
      <scheme val="minor"/>
    </font>
    <font>
      <sz val="1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0" xfId="0" applyFont="1"/>
    <xf numFmtId="0" fontId="2" fillId="0" borderId="0" xfId="0" applyFont="1" applyBorder="1" applyAlignment="1">
      <alignment horizontal="center"/>
    </xf>
    <xf numFmtId="2" fontId="2" fillId="0" borderId="0" xfId="1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center"/>
    </xf>
    <xf numFmtId="0" fontId="4" fillId="0" borderId="0" xfId="0" applyFont="1"/>
    <xf numFmtId="43" fontId="4" fillId="0" borderId="0" xfId="1" applyFont="1"/>
    <xf numFmtId="43" fontId="4" fillId="0" borderId="0" xfId="1" applyFont="1" applyAlignment="1">
      <alignment horizontal="right"/>
    </xf>
    <xf numFmtId="0" fontId="4" fillId="0" borderId="1" xfId="0" applyFont="1" applyBorder="1" applyAlignment="1">
      <alignment horizontal="center" vertical="top"/>
    </xf>
    <xf numFmtId="2" fontId="4" fillId="0" borderId="1" xfId="1" applyNumberFormat="1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43" fontId="4" fillId="0" borderId="1" xfId="1" applyFont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top"/>
    </xf>
    <xf numFmtId="2" fontId="4" fillId="0" borderId="3" xfId="1" applyNumberFormat="1" applyFont="1" applyFill="1" applyBorder="1" applyAlignment="1">
      <alignment horizontal="center" vertical="top" wrapText="1"/>
    </xf>
    <xf numFmtId="2" fontId="4" fillId="0" borderId="3" xfId="0" applyNumberFormat="1" applyFont="1" applyFill="1" applyBorder="1" applyAlignment="1">
      <alignment horizontal="center" vertical="top" wrapText="1"/>
    </xf>
    <xf numFmtId="43" fontId="4" fillId="0" borderId="3" xfId="1" applyFont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2" fillId="0" borderId="4" xfId="0" applyFont="1" applyBorder="1" applyAlignment="1"/>
    <xf numFmtId="2" fontId="2" fillId="0" borderId="5" xfId="1" applyNumberFormat="1" applyFont="1" applyFill="1" applyBorder="1" applyAlignment="1">
      <alignment horizontal="right"/>
    </xf>
    <xf numFmtId="2" fontId="2" fillId="0" borderId="5" xfId="0" applyNumberFormat="1" applyFont="1" applyFill="1" applyBorder="1" applyAlignment="1">
      <alignment horizontal="center"/>
    </xf>
    <xf numFmtId="43" fontId="4" fillId="0" borderId="5" xfId="1" applyFont="1" applyBorder="1"/>
    <xf numFmtId="2" fontId="4" fillId="0" borderId="5" xfId="1" applyNumberFormat="1" applyFont="1" applyFill="1" applyBorder="1" applyAlignment="1">
      <alignment horizontal="right"/>
    </xf>
    <xf numFmtId="2" fontId="4" fillId="0" borderId="5" xfId="0" applyNumberFormat="1" applyFont="1" applyFill="1" applyBorder="1" applyAlignment="1">
      <alignment horizontal="center"/>
    </xf>
    <xf numFmtId="0" fontId="4" fillId="0" borderId="5" xfId="0" applyFont="1" applyBorder="1"/>
    <xf numFmtId="1" fontId="4" fillId="0" borderId="5" xfId="0" applyNumberFormat="1" applyFont="1" applyFill="1" applyBorder="1" applyAlignment="1"/>
    <xf numFmtId="1" fontId="4" fillId="0" borderId="6" xfId="0" applyNumberFormat="1" applyFont="1" applyFill="1" applyBorder="1" applyAlignment="1">
      <alignment horizontal="right"/>
    </xf>
    <xf numFmtId="4" fontId="3" fillId="0" borderId="0" xfId="0" applyNumberFormat="1" applyFont="1"/>
    <xf numFmtId="2" fontId="3" fillId="0" borderId="0" xfId="0" applyNumberFormat="1" applyFont="1"/>
    <xf numFmtId="0" fontId="4" fillId="0" borderId="2" xfId="0" applyFont="1" applyBorder="1" applyAlignment="1">
      <alignment horizontal="left" vertical="center" indent="2"/>
    </xf>
    <xf numFmtId="4" fontId="4" fillId="0" borderId="2" xfId="0" applyNumberFormat="1" applyFont="1" applyFill="1" applyBorder="1" applyAlignment="1">
      <alignment horizontal="right" vertical="center" wrapText="1" readingOrder="1"/>
    </xf>
    <xf numFmtId="4" fontId="4" fillId="0" borderId="2" xfId="1" applyNumberFormat="1" applyFont="1" applyFill="1" applyBorder="1" applyAlignment="1">
      <alignment horizontal="center" vertical="center"/>
    </xf>
    <xf numFmtId="1" fontId="4" fillId="0" borderId="2" xfId="1" applyNumberFormat="1" applyFont="1" applyBorder="1" applyAlignment="1">
      <alignment horizontal="center"/>
    </xf>
    <xf numFmtId="4" fontId="4" fillId="0" borderId="2" xfId="1" applyNumberFormat="1" applyFont="1" applyFill="1" applyBorder="1" applyAlignment="1">
      <alignment horizontal="right"/>
    </xf>
    <xf numFmtId="2" fontId="4" fillId="0" borderId="2" xfId="1" applyNumberFormat="1" applyFont="1" applyFill="1" applyBorder="1" applyAlignment="1">
      <alignment horizontal="center"/>
    </xf>
    <xf numFmtId="1" fontId="4" fillId="0" borderId="2" xfId="2" applyNumberFormat="1" applyFont="1" applyBorder="1" applyAlignment="1">
      <alignment horizontal="center"/>
    </xf>
    <xf numFmtId="1" fontId="4" fillId="0" borderId="2" xfId="1" applyNumberFormat="1" applyFont="1" applyFill="1" applyBorder="1" applyAlignment="1">
      <alignment horizontal="center" vertical="center" wrapText="1"/>
    </xf>
    <xf numFmtId="4" fontId="6" fillId="0" borderId="2" xfId="1" applyNumberFormat="1" applyFont="1" applyFill="1" applyBorder="1" applyAlignment="1">
      <alignment horizontal="center" vertical="center" wrapText="1"/>
    </xf>
    <xf numFmtId="4" fontId="4" fillId="0" borderId="2" xfId="1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left" vertical="center" indent="2"/>
    </xf>
    <xf numFmtId="43" fontId="4" fillId="0" borderId="2" xfId="1" applyFont="1" applyFill="1" applyBorder="1" applyAlignment="1">
      <alignment horizontal="right" wrapText="1" readingOrder="1"/>
    </xf>
    <xf numFmtId="4" fontId="4" fillId="0" borderId="2" xfId="1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right" wrapText="1" readingOrder="1"/>
    </xf>
    <xf numFmtId="0" fontId="2" fillId="0" borderId="2" xfId="0" applyFont="1" applyFill="1" applyBorder="1" applyAlignment="1"/>
    <xf numFmtId="187" fontId="2" fillId="0" borderId="2" xfId="1" applyNumberFormat="1" applyFont="1" applyFill="1" applyBorder="1" applyAlignment="1">
      <alignment horizontal="right"/>
    </xf>
    <xf numFmtId="4" fontId="2" fillId="0" borderId="2" xfId="1" applyNumberFormat="1" applyFont="1" applyFill="1" applyBorder="1" applyAlignment="1">
      <alignment horizontal="center"/>
    </xf>
    <xf numFmtId="43" fontId="2" fillId="0" borderId="2" xfId="1" applyFont="1" applyBorder="1" applyAlignment="1"/>
    <xf numFmtId="10" fontId="2" fillId="0" borderId="2" xfId="2" applyNumberFormat="1" applyFont="1" applyBorder="1" applyAlignment="1"/>
    <xf numFmtId="1" fontId="4" fillId="0" borderId="2" xfId="1" applyNumberFormat="1" applyFont="1" applyFill="1" applyBorder="1" applyAlignment="1">
      <alignment horizontal="center" wrapText="1"/>
    </xf>
    <xf numFmtId="2" fontId="4" fillId="0" borderId="2" xfId="1" applyNumberFormat="1" applyFont="1" applyFill="1" applyBorder="1" applyAlignment="1">
      <alignment horizontal="center" wrapText="1"/>
    </xf>
    <xf numFmtId="187" fontId="4" fillId="0" borderId="2" xfId="1" applyNumberFormat="1" applyFont="1" applyFill="1" applyBorder="1" applyAlignment="1">
      <alignment horizontal="right" vertical="center" wrapText="1"/>
    </xf>
    <xf numFmtId="43" fontId="3" fillId="0" borderId="0" xfId="0" applyNumberFormat="1" applyFont="1"/>
    <xf numFmtId="0" fontId="7" fillId="0" borderId="0" xfId="0" applyFont="1" applyAlignment="1"/>
    <xf numFmtId="0" fontId="4" fillId="0" borderId="2" xfId="0" applyFont="1" applyFill="1" applyBorder="1" applyAlignment="1">
      <alignment horizontal="left" indent="2"/>
    </xf>
    <xf numFmtId="43" fontId="4" fillId="0" borderId="2" xfId="1" applyFont="1" applyFill="1" applyBorder="1" applyAlignment="1">
      <alignment horizontal="right"/>
    </xf>
    <xf numFmtId="2" fontId="4" fillId="0" borderId="2" xfId="1" applyNumberFormat="1" applyFont="1" applyFill="1" applyBorder="1" applyAlignment="1">
      <alignment horizontal="right"/>
    </xf>
    <xf numFmtId="43" fontId="4" fillId="0" borderId="2" xfId="1" applyFont="1" applyBorder="1" applyAlignment="1"/>
    <xf numFmtId="10" fontId="4" fillId="0" borderId="2" xfId="2" applyNumberFormat="1" applyFont="1" applyBorder="1" applyAlignment="1"/>
    <xf numFmtId="0" fontId="3" fillId="0" borderId="0" xfId="0" applyFont="1" applyAlignment="1"/>
    <xf numFmtId="43" fontId="2" fillId="0" borderId="2" xfId="1" applyFont="1" applyBorder="1"/>
    <xf numFmtId="10" fontId="2" fillId="0" borderId="2" xfId="2" applyNumberFormat="1" applyFont="1" applyBorder="1"/>
    <xf numFmtId="2" fontId="4" fillId="0" borderId="2" xfId="1" applyNumberFormat="1" applyFont="1" applyFill="1" applyBorder="1" applyAlignment="1">
      <alignment horizontal="center" vertical="center" wrapText="1"/>
    </xf>
    <xf numFmtId="0" fontId="7" fillId="0" borderId="0" xfId="0" applyFont="1"/>
    <xf numFmtId="43" fontId="4" fillId="0" borderId="2" xfId="1" applyFont="1" applyBorder="1"/>
    <xf numFmtId="10" fontId="4" fillId="0" borderId="2" xfId="2" applyNumberFormat="1" applyFont="1" applyBorder="1"/>
    <xf numFmtId="0" fontId="4" fillId="0" borderId="4" xfId="0" applyFont="1" applyFill="1" applyBorder="1" applyAlignment="1">
      <alignment horizontal="left" vertical="center" indent="2"/>
    </xf>
    <xf numFmtId="187" fontId="4" fillId="0" borderId="5" xfId="1" applyNumberFormat="1" applyFont="1" applyFill="1" applyBorder="1" applyAlignment="1">
      <alignment horizontal="right"/>
    </xf>
    <xf numFmtId="2" fontId="4" fillId="0" borderId="5" xfId="1" applyNumberFormat="1" applyFont="1" applyFill="1" applyBorder="1" applyAlignment="1">
      <alignment horizontal="center"/>
    </xf>
    <xf numFmtId="4" fontId="4" fillId="0" borderId="5" xfId="1" applyNumberFormat="1" applyFont="1" applyFill="1" applyBorder="1" applyAlignment="1">
      <alignment horizontal="right"/>
    </xf>
    <xf numFmtId="10" fontId="4" fillId="0" borderId="5" xfId="2" applyNumberFormat="1" applyFont="1" applyBorder="1"/>
    <xf numFmtId="2" fontId="4" fillId="0" borderId="5" xfId="1" applyNumberFormat="1" applyFont="1" applyFill="1" applyBorder="1" applyAlignment="1">
      <alignment horizontal="center" vertical="center" wrapText="1"/>
    </xf>
    <xf numFmtId="4" fontId="4" fillId="0" borderId="6" xfId="1" applyNumberFormat="1" applyFont="1" applyFill="1" applyBorder="1" applyAlignment="1">
      <alignment horizontal="right"/>
    </xf>
    <xf numFmtId="0" fontId="3" fillId="0" borderId="0" xfId="0" applyFont="1" applyBorder="1"/>
    <xf numFmtId="0" fontId="4" fillId="0" borderId="2" xfId="0" applyFont="1" applyFill="1" applyBorder="1" applyAlignment="1">
      <alignment horizontal="left" vertical="center" wrapText="1"/>
    </xf>
    <xf numFmtId="4" fontId="4" fillId="0" borderId="2" xfId="0" applyNumberFormat="1" applyFont="1" applyFill="1" applyBorder="1" applyAlignment="1">
      <alignment horizontal="right" vertical="top" wrapText="1" readingOrder="1"/>
    </xf>
    <xf numFmtId="0" fontId="4" fillId="0" borderId="2" xfId="0" applyFont="1" applyFill="1" applyBorder="1" applyAlignment="1">
      <alignment horizontal="right" vertical="top" wrapText="1" readingOrder="1"/>
    </xf>
    <xf numFmtId="2" fontId="4" fillId="0" borderId="2" xfId="1" applyNumberFormat="1" applyFont="1" applyFill="1" applyBorder="1" applyAlignment="1">
      <alignment horizontal="center" vertical="center"/>
    </xf>
    <xf numFmtId="187" fontId="4" fillId="0" borderId="2" xfId="1" applyNumberFormat="1" applyFont="1" applyBorder="1" applyAlignment="1">
      <alignment horizontal="center"/>
    </xf>
    <xf numFmtId="2" fontId="4" fillId="0" borderId="2" xfId="1" applyNumberFormat="1" applyFont="1" applyFill="1" applyBorder="1" applyAlignment="1">
      <alignment horizontal="center" vertical="top"/>
    </xf>
    <xf numFmtId="10" fontId="4" fillId="0" borderId="2" xfId="2" applyNumberFormat="1" applyFont="1" applyBorder="1" applyAlignment="1">
      <alignment horizontal="center"/>
    </xf>
    <xf numFmtId="43" fontId="4" fillId="0" borderId="2" xfId="1" applyFont="1" applyFill="1" applyBorder="1" applyAlignment="1">
      <alignment horizontal="center" vertical="center" wrapText="1"/>
    </xf>
    <xf numFmtId="0" fontId="2" fillId="0" borderId="4" xfId="0" applyFont="1" applyFill="1" applyBorder="1" applyAlignment="1"/>
    <xf numFmtId="4" fontId="2" fillId="0" borderId="5" xfId="1" applyNumberFormat="1" applyFont="1" applyFill="1" applyBorder="1" applyAlignment="1">
      <alignment horizontal="center"/>
    </xf>
    <xf numFmtId="2" fontId="4" fillId="0" borderId="5" xfId="1" applyNumberFormat="1" applyFont="1" applyFill="1" applyBorder="1" applyAlignment="1"/>
    <xf numFmtId="4" fontId="4" fillId="0" borderId="6" xfId="1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Font="1" applyFill="1" applyBorder="1" applyAlignment="1">
      <alignment horizontal="right" vertical="top" wrapText="1" readingOrder="1"/>
    </xf>
    <xf numFmtId="2" fontId="4" fillId="0" borderId="0" xfId="1" applyNumberFormat="1" applyFont="1" applyFill="1" applyBorder="1" applyAlignment="1">
      <alignment horizontal="center" vertical="center"/>
    </xf>
    <xf numFmtId="187" fontId="4" fillId="0" borderId="0" xfId="1" applyNumberFormat="1" applyFont="1" applyAlignment="1">
      <alignment horizontal="center"/>
    </xf>
    <xf numFmtId="4" fontId="4" fillId="0" borderId="0" xfId="1" applyNumberFormat="1" applyFont="1" applyFill="1" applyBorder="1" applyAlignment="1">
      <alignment horizontal="right"/>
    </xf>
    <xf numFmtId="2" fontId="4" fillId="0" borderId="0" xfId="1" applyNumberFormat="1" applyFont="1" applyFill="1" applyBorder="1" applyAlignment="1">
      <alignment horizontal="center" vertical="top"/>
    </xf>
    <xf numFmtId="10" fontId="4" fillId="0" borderId="0" xfId="2" applyNumberFormat="1" applyFont="1" applyAlignment="1">
      <alignment horizontal="center"/>
    </xf>
    <xf numFmtId="43" fontId="4" fillId="0" borderId="0" xfId="1" applyFont="1" applyFill="1" applyBorder="1" applyAlignment="1">
      <alignment horizontal="center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4" fontId="4" fillId="0" borderId="5" xfId="0" applyNumberFormat="1" applyFont="1" applyFill="1" applyBorder="1" applyAlignment="1">
      <alignment horizontal="right" vertical="top" wrapText="1" readingOrder="1"/>
    </xf>
    <xf numFmtId="0" fontId="4" fillId="0" borderId="5" xfId="0" applyFont="1" applyFill="1" applyBorder="1" applyAlignment="1">
      <alignment horizontal="right" vertical="top" wrapText="1" readingOrder="1"/>
    </xf>
    <xf numFmtId="2" fontId="4" fillId="0" borderId="5" xfId="1" applyNumberFormat="1" applyFont="1" applyFill="1" applyBorder="1" applyAlignment="1">
      <alignment horizontal="center" vertical="center"/>
    </xf>
    <xf numFmtId="2" fontId="4" fillId="0" borderId="5" xfId="1" applyNumberFormat="1" applyFont="1" applyFill="1" applyBorder="1" applyAlignment="1">
      <alignment horizontal="center" vertical="top"/>
    </xf>
    <xf numFmtId="43" fontId="4" fillId="0" borderId="5" xfId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right" vertical="top" wrapText="1" readingOrder="1"/>
    </xf>
    <xf numFmtId="0" fontId="4" fillId="0" borderId="3" xfId="0" applyFont="1" applyFill="1" applyBorder="1" applyAlignment="1">
      <alignment horizontal="right" vertical="top" wrapText="1" readingOrder="1"/>
    </xf>
    <xf numFmtId="2" fontId="4" fillId="0" borderId="3" xfId="1" applyNumberFormat="1" applyFont="1" applyFill="1" applyBorder="1" applyAlignment="1">
      <alignment horizontal="center" vertical="center"/>
    </xf>
    <xf numFmtId="188" fontId="4" fillId="0" borderId="0" xfId="1" applyNumberFormat="1" applyFont="1" applyAlignment="1">
      <alignment horizontal="center"/>
    </xf>
    <xf numFmtId="4" fontId="4" fillId="0" borderId="3" xfId="1" applyNumberFormat="1" applyFont="1" applyFill="1" applyBorder="1" applyAlignment="1">
      <alignment horizontal="right"/>
    </xf>
    <xf numFmtId="2" fontId="4" fillId="0" borderId="3" xfId="1" applyNumberFormat="1" applyFont="1" applyFill="1" applyBorder="1" applyAlignment="1">
      <alignment horizontal="center" vertical="top"/>
    </xf>
    <xf numFmtId="43" fontId="4" fillId="0" borderId="3" xfId="1" applyFont="1" applyFill="1" applyBorder="1" applyAlignment="1">
      <alignment horizontal="center" vertical="center" wrapText="1"/>
    </xf>
    <xf numFmtId="4" fontId="4" fillId="0" borderId="3" xfId="1" applyNumberFormat="1" applyFont="1" applyFill="1" applyBorder="1" applyAlignment="1">
      <alignment horizontal="right" vertical="center" wrapText="1"/>
    </xf>
    <xf numFmtId="2" fontId="4" fillId="0" borderId="0" xfId="1" applyNumberFormat="1" applyFont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right" vertical="top" wrapText="1" readingOrder="1"/>
    </xf>
    <xf numFmtId="0" fontId="4" fillId="0" borderId="1" xfId="0" applyFont="1" applyFill="1" applyBorder="1" applyAlignment="1">
      <alignment horizontal="right" vertical="top" wrapText="1" readingOrder="1"/>
    </xf>
    <xf numFmtId="2" fontId="4" fillId="0" borderId="1" xfId="1" applyNumberFormat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right" vertical="center" wrapText="1"/>
    </xf>
    <xf numFmtId="2" fontId="4" fillId="0" borderId="2" xfId="0" applyNumberFormat="1" applyFont="1" applyFill="1" applyBorder="1" applyAlignment="1">
      <alignment horizontal="right" vertical="top" wrapText="1" readingOrder="1"/>
    </xf>
    <xf numFmtId="0" fontId="4" fillId="0" borderId="0" xfId="0" applyFont="1" applyFill="1" applyBorder="1" applyAlignment="1">
      <alignment horizontal="left" vertical="center"/>
    </xf>
    <xf numFmtId="2" fontId="4" fillId="0" borderId="0" xfId="1" applyNumberFormat="1" applyFont="1" applyFill="1" applyBorder="1" applyAlignment="1">
      <alignment horizontal="right" vertical="top"/>
    </xf>
    <xf numFmtId="2" fontId="4" fillId="0" borderId="0" xfId="1" applyNumberFormat="1" applyFont="1" applyFill="1" applyBorder="1" applyAlignment="1">
      <alignment horizontal="right" vertical="top" wrapText="1"/>
    </xf>
    <xf numFmtId="10" fontId="4" fillId="0" borderId="0" xfId="2" applyNumberFormat="1" applyFont="1" applyBorder="1"/>
    <xf numFmtId="2" fontId="4" fillId="0" borderId="0" xfId="1" applyNumberFormat="1" applyFont="1" applyBorder="1" applyAlignment="1">
      <alignment horizontal="right"/>
    </xf>
    <xf numFmtId="0" fontId="4" fillId="0" borderId="0" xfId="0" applyFont="1" applyBorder="1"/>
    <xf numFmtId="187" fontId="4" fillId="0" borderId="0" xfId="1" applyNumberFormat="1" applyFont="1" applyBorder="1"/>
    <xf numFmtId="187" fontId="4" fillId="0" borderId="0" xfId="1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2" fontId="4" fillId="0" borderId="0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center"/>
    </xf>
    <xf numFmtId="2" fontId="8" fillId="0" borderId="0" xfId="0" applyNumberFormat="1" applyFont="1" applyBorder="1" applyAlignment="1">
      <alignment horizontal="right"/>
    </xf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2" fontId="3" fillId="0" borderId="0" xfId="0" applyNumberFormat="1" applyFont="1" applyBorder="1" applyAlignment="1">
      <alignment horizontal="center"/>
    </xf>
    <xf numFmtId="1" fontId="3" fillId="0" borderId="0" xfId="0" applyNumberFormat="1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wrapText="1"/>
    </xf>
    <xf numFmtId="2" fontId="3" fillId="0" borderId="0" xfId="0" applyNumberFormat="1" applyFont="1" applyBorder="1" applyAlignment="1">
      <alignment horizontal="center" vertical="top" wrapText="1"/>
    </xf>
    <xf numFmtId="1" fontId="3" fillId="0" borderId="0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wrapText="1"/>
    </xf>
    <xf numFmtId="2" fontId="3" fillId="0" borderId="0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right" wrapText="1"/>
    </xf>
    <xf numFmtId="43" fontId="3" fillId="0" borderId="0" xfId="1" applyFont="1" applyBorder="1" applyAlignment="1">
      <alignment horizontal="right"/>
    </xf>
    <xf numFmtId="43" fontId="3" fillId="0" borderId="0" xfId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vertical="top" wrapText="1"/>
    </xf>
    <xf numFmtId="2" fontId="3" fillId="0" borderId="0" xfId="0" applyNumberFormat="1" applyFont="1" applyAlignment="1">
      <alignment horizontal="right"/>
    </xf>
    <xf numFmtId="0" fontId="3" fillId="2" borderId="0" xfId="0" applyFont="1" applyFill="1" applyBorder="1"/>
    <xf numFmtId="2" fontId="3" fillId="0" borderId="0" xfId="0" applyNumberFormat="1" applyFont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46C8"/>
  </sheetPr>
  <dimension ref="A1:P52"/>
  <sheetViews>
    <sheetView tabSelected="1" zoomScaleNormal="100" zoomScaleSheetLayoutView="100" workbookViewId="0">
      <selection activeCell="G31" sqref="G31"/>
    </sheetView>
  </sheetViews>
  <sheetFormatPr defaultRowHeight="21" x14ac:dyDescent="0.35"/>
  <cols>
    <col min="1" max="1" width="29" style="2" customWidth="1"/>
    <col min="2" max="2" width="10.75" style="150" customWidth="1"/>
    <col min="3" max="3" width="9.5" style="150" customWidth="1"/>
    <col min="4" max="4" width="8.5" style="150" customWidth="1"/>
    <col min="5" max="5" width="10.75" style="150" customWidth="1"/>
    <col min="6" max="6" width="7.5" style="152" customWidth="1"/>
    <col min="7" max="7" width="7.625" style="6" customWidth="1"/>
    <col min="8" max="8" width="11.375" style="150" customWidth="1"/>
    <col min="9" max="9" width="7.75" style="152" customWidth="1"/>
    <col min="10" max="10" width="9.5" style="6" customWidth="1"/>
    <col min="11" max="11" width="8.5" style="2" customWidth="1"/>
    <col min="12" max="12" width="8" style="2" customWidth="1"/>
    <col min="13" max="13" width="10" style="148" customWidth="1"/>
    <col min="14" max="14" width="9.75" style="2" bestFit="1" customWidth="1"/>
    <col min="15" max="15" width="9.125" style="2" bestFit="1" customWidth="1"/>
    <col min="16" max="16" width="9" style="2"/>
    <col min="17" max="17" width="9.875" style="2" bestFit="1" customWidth="1"/>
    <col min="18" max="18" width="9.125" style="2" bestFit="1" customWidth="1"/>
    <col min="19" max="16384" width="9" style="2"/>
  </cols>
  <sheetData>
    <row r="1" spans="1:16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x14ac:dyDescent="0.35">
      <c r="A2" s="3"/>
      <c r="B2" s="4"/>
      <c r="C2" s="4"/>
      <c r="D2" s="4"/>
      <c r="E2" s="4"/>
      <c r="F2" s="5"/>
      <c r="H2" s="4"/>
      <c r="I2" s="5"/>
      <c r="K2" s="7"/>
      <c r="L2" s="7"/>
      <c r="M2" s="8" t="s">
        <v>1</v>
      </c>
    </row>
    <row r="3" spans="1:16" s="15" customFormat="1" ht="21" customHeight="1" x14ac:dyDescent="0.2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0" t="s">
        <v>9</v>
      </c>
      <c r="I3" s="11" t="s">
        <v>10</v>
      </c>
      <c r="J3" s="12" t="s">
        <v>11</v>
      </c>
      <c r="K3" s="13" t="s">
        <v>12</v>
      </c>
      <c r="L3" s="14" t="s">
        <v>13</v>
      </c>
      <c r="M3" s="14" t="s">
        <v>14</v>
      </c>
    </row>
    <row r="4" spans="1:16" s="15" customFormat="1" ht="41.25" customHeight="1" x14ac:dyDescent="0.2">
      <c r="A4" s="16"/>
      <c r="B4" s="17"/>
      <c r="C4" s="17"/>
      <c r="D4" s="17"/>
      <c r="E4" s="17"/>
      <c r="F4" s="18"/>
      <c r="G4" s="12"/>
      <c r="H4" s="17"/>
      <c r="I4" s="18"/>
      <c r="J4" s="12"/>
      <c r="K4" s="19"/>
      <c r="L4" s="20"/>
      <c r="M4" s="20"/>
    </row>
    <row r="5" spans="1:16" x14ac:dyDescent="0.35">
      <c r="A5" s="21" t="s">
        <v>15</v>
      </c>
      <c r="B5" s="22"/>
      <c r="C5" s="22"/>
      <c r="D5" s="22"/>
      <c r="E5" s="22"/>
      <c r="F5" s="23"/>
      <c r="G5" s="24"/>
      <c r="H5" s="25"/>
      <c r="I5" s="26"/>
      <c r="J5" s="27"/>
      <c r="K5" s="28"/>
      <c r="L5" s="28"/>
      <c r="M5" s="29"/>
      <c r="N5" s="30"/>
      <c r="P5" s="31"/>
    </row>
    <row r="6" spans="1:16" x14ac:dyDescent="0.35">
      <c r="A6" s="32" t="s">
        <v>16</v>
      </c>
      <c r="B6" s="33">
        <f>+B7+B8</f>
        <v>30248.681578240001</v>
      </c>
      <c r="C6" s="33">
        <f>+C7+C8</f>
        <v>382.16444633999998</v>
      </c>
      <c r="D6" s="33">
        <f>+D7+D8</f>
        <v>1791.38738285</v>
      </c>
      <c r="E6" s="33">
        <f>+E7+E8</f>
        <v>28058.402021059999</v>
      </c>
      <c r="F6" s="34">
        <f>+E6*100/B6</f>
        <v>92.759090833381563</v>
      </c>
      <c r="G6" s="35">
        <v>1</v>
      </c>
      <c r="H6" s="36">
        <f>+C6+D6+E6</f>
        <v>30231.95385025</v>
      </c>
      <c r="I6" s="37">
        <f>+H6*100/B6</f>
        <v>99.944699315417324</v>
      </c>
      <c r="J6" s="38">
        <v>28</v>
      </c>
      <c r="K6" s="39">
        <v>100</v>
      </c>
      <c r="L6" s="40">
        <f>+I6-K6</f>
        <v>-5.5300684582675785E-2</v>
      </c>
      <c r="M6" s="41">
        <f>+B6-H6</f>
        <v>16.727727990000858</v>
      </c>
      <c r="N6" s="30"/>
      <c r="P6" s="31"/>
    </row>
    <row r="7" spans="1:16" x14ac:dyDescent="0.35">
      <c r="A7" s="42" t="s">
        <v>17</v>
      </c>
      <c r="B7" s="43">
        <v>20113.646792629999</v>
      </c>
      <c r="C7" s="43">
        <v>98.316188319999995</v>
      </c>
      <c r="D7" s="43">
        <v>158.80014233</v>
      </c>
      <c r="E7" s="43">
        <v>19862.387611689999</v>
      </c>
      <c r="F7" s="34">
        <f>+E7*100/B7</f>
        <v>98.750802459989174</v>
      </c>
      <c r="G7" s="35"/>
      <c r="H7" s="36">
        <f>+C7+D7+E7</f>
        <v>20119.503942339998</v>
      </c>
      <c r="I7" s="37">
        <f>+H7*100/B7</f>
        <v>100.02912027724453</v>
      </c>
      <c r="J7" s="38"/>
      <c r="K7" s="39">
        <v>100</v>
      </c>
      <c r="L7" s="44">
        <f>+I7-K7</f>
        <v>2.9120277244530257E-2</v>
      </c>
      <c r="M7" s="41">
        <f>+B7-H7</f>
        <v>-5.8571497099983389</v>
      </c>
      <c r="N7" s="30"/>
      <c r="P7" s="31"/>
    </row>
    <row r="8" spans="1:16" x14ac:dyDescent="0.35">
      <c r="A8" s="42" t="s">
        <v>18</v>
      </c>
      <c r="B8" s="45">
        <v>10135.03478561</v>
      </c>
      <c r="C8" s="45">
        <v>283.84825802</v>
      </c>
      <c r="D8" s="45">
        <v>1632.58724052</v>
      </c>
      <c r="E8" s="45">
        <v>8196.0144093700001</v>
      </c>
      <c r="F8" s="34">
        <f>+E8*100/B8</f>
        <v>80.868142860317818</v>
      </c>
      <c r="G8" s="35">
        <v>6</v>
      </c>
      <c r="H8" s="36">
        <f>+C8+D8+E8</f>
        <v>10112.449907910001</v>
      </c>
      <c r="I8" s="37">
        <f>+H8*100/B8</f>
        <v>99.777160333657008</v>
      </c>
      <c r="J8" s="38">
        <v>18</v>
      </c>
      <c r="K8" s="39">
        <v>100</v>
      </c>
      <c r="L8" s="40">
        <f>+I8-K8</f>
        <v>-0.2228396663429919</v>
      </c>
      <c r="M8" s="41">
        <f>+B8-H8</f>
        <v>22.584877699999197</v>
      </c>
    </row>
    <row r="9" spans="1:16" s="55" customFormat="1" x14ac:dyDescent="0.35">
      <c r="A9" s="46" t="s">
        <v>19</v>
      </c>
      <c r="B9" s="47"/>
      <c r="C9" s="47"/>
      <c r="D9" s="47"/>
      <c r="E9" s="47"/>
      <c r="F9" s="48"/>
      <c r="G9" s="49"/>
      <c r="H9" s="47"/>
      <c r="I9" s="37"/>
      <c r="J9" s="50"/>
      <c r="K9" s="51"/>
      <c r="L9" s="52"/>
      <c r="M9" s="53"/>
      <c r="N9" s="54"/>
    </row>
    <row r="10" spans="1:16" s="61" customFormat="1" x14ac:dyDescent="0.35">
      <c r="A10" s="56" t="s">
        <v>16</v>
      </c>
      <c r="B10" s="57">
        <f>+B11+B12</f>
        <v>2086.85</v>
      </c>
      <c r="C10" s="57">
        <f>+C11+C12</f>
        <v>19.12</v>
      </c>
      <c r="D10" s="57">
        <f>+D11+D12</f>
        <v>140.24</v>
      </c>
      <c r="E10" s="57">
        <f>+E11+E12</f>
        <v>1530.8899999999999</v>
      </c>
      <c r="F10" s="58">
        <f>+E10*100/B10</f>
        <v>73.358890193353616</v>
      </c>
      <c r="G10" s="59"/>
      <c r="H10" s="57">
        <f>+C10+D10+E10</f>
        <v>1690.25</v>
      </c>
      <c r="I10" s="37">
        <f>+H10*100/B10</f>
        <v>80.995279967415001</v>
      </c>
      <c r="J10" s="60"/>
      <c r="K10" s="58"/>
      <c r="L10" s="58"/>
      <c r="M10" s="58">
        <f>+B10-H10</f>
        <v>396.59999999999991</v>
      </c>
      <c r="N10" s="54"/>
    </row>
    <row r="11" spans="1:16" s="65" customFormat="1" x14ac:dyDescent="0.35">
      <c r="A11" s="42" t="s">
        <v>20</v>
      </c>
      <c r="B11" s="57">
        <f>30.2+1774.36</f>
        <v>1804.56</v>
      </c>
      <c r="C11" s="57">
        <v>0</v>
      </c>
      <c r="D11" s="57">
        <v>106.86</v>
      </c>
      <c r="E11" s="57">
        <v>1306.56</v>
      </c>
      <c r="F11" s="58">
        <f>+E11*100/B11</f>
        <v>72.403245112381967</v>
      </c>
      <c r="G11" s="62"/>
      <c r="H11" s="57">
        <f>+C11+D11+E11</f>
        <v>1413.4199999999998</v>
      </c>
      <c r="I11" s="37">
        <f>+H11*100/B11</f>
        <v>78.324910227423842</v>
      </c>
      <c r="J11" s="63"/>
      <c r="K11" s="64"/>
      <c r="L11" s="64"/>
      <c r="M11" s="58">
        <f>+B11-H11</f>
        <v>391.1400000000001</v>
      </c>
    </row>
    <row r="12" spans="1:16" x14ac:dyDescent="0.35">
      <c r="A12" s="42" t="s">
        <v>21</v>
      </c>
      <c r="B12" s="57">
        <v>282.29000000000002</v>
      </c>
      <c r="C12" s="57">
        <v>19.12</v>
      </c>
      <c r="D12" s="57">
        <v>33.380000000000003</v>
      </c>
      <c r="E12" s="57">
        <v>224.33</v>
      </c>
      <c r="F12" s="58">
        <f>+E12*100/B12</f>
        <v>79.46792305784831</v>
      </c>
      <c r="G12" s="66"/>
      <c r="H12" s="57">
        <f>+C12+D12+E12</f>
        <v>276.83000000000004</v>
      </c>
      <c r="I12" s="37">
        <f>+H12*100/B12</f>
        <v>98.065818838782818</v>
      </c>
      <c r="J12" s="67"/>
      <c r="K12" s="64"/>
      <c r="L12" s="64"/>
      <c r="M12" s="58">
        <f>+B12-H12</f>
        <v>5.4599999999999795</v>
      </c>
    </row>
    <row r="13" spans="1:16" s="75" customFormat="1" ht="9.75" customHeight="1" x14ac:dyDescent="0.35">
      <c r="A13" s="68"/>
      <c r="B13" s="69"/>
      <c r="C13" s="69"/>
      <c r="D13" s="69"/>
      <c r="E13" s="69"/>
      <c r="F13" s="70"/>
      <c r="G13" s="24"/>
      <c r="H13" s="71"/>
      <c r="I13" s="70"/>
      <c r="J13" s="72"/>
      <c r="K13" s="73"/>
      <c r="L13" s="73"/>
      <c r="M13" s="74"/>
    </row>
    <row r="14" spans="1:16" s="15" customFormat="1" ht="42" hidden="1" customHeight="1" x14ac:dyDescent="0.35">
      <c r="A14" s="76" t="s">
        <v>22</v>
      </c>
      <c r="B14" s="77">
        <v>2183.33</v>
      </c>
      <c r="C14" s="77"/>
      <c r="D14" s="78">
        <v>58.2</v>
      </c>
      <c r="E14" s="77">
        <v>2065.29</v>
      </c>
      <c r="F14" s="79">
        <f>+E14*100/B14</f>
        <v>94.593579532182488</v>
      </c>
      <c r="G14" s="80"/>
      <c r="H14" s="36">
        <f>+D14+E14</f>
        <v>2123.4899999999998</v>
      </c>
      <c r="I14" s="81">
        <f>+H14*100/B14</f>
        <v>97.259232456843435</v>
      </c>
      <c r="J14" s="82"/>
      <c r="K14" s="83"/>
      <c r="L14" s="83"/>
      <c r="M14" s="41">
        <f>+B14-H14</f>
        <v>59.840000000000146</v>
      </c>
    </row>
    <row r="15" spans="1:16" x14ac:dyDescent="0.35">
      <c r="A15" s="84" t="s">
        <v>23</v>
      </c>
      <c r="B15" s="22"/>
      <c r="C15" s="22"/>
      <c r="D15" s="22"/>
      <c r="E15" s="22"/>
      <c r="F15" s="85"/>
      <c r="G15" s="24"/>
      <c r="H15" s="71"/>
      <c r="I15" s="70"/>
      <c r="J15" s="72"/>
      <c r="K15" s="86"/>
      <c r="L15" s="86"/>
      <c r="M15" s="87"/>
    </row>
    <row r="16" spans="1:16" s="15" customFormat="1" x14ac:dyDescent="0.35">
      <c r="A16" s="88" t="s">
        <v>24</v>
      </c>
      <c r="B16" s="77">
        <v>2171.9499999999998</v>
      </c>
      <c r="C16" s="77"/>
      <c r="D16" s="78">
        <v>28.03</v>
      </c>
      <c r="E16" s="77">
        <v>2087.4</v>
      </c>
      <c r="F16" s="79">
        <f>+E16*100/B16</f>
        <v>96.107184787863446</v>
      </c>
      <c r="G16" s="80"/>
      <c r="H16" s="36">
        <f>+C16+D16+E16</f>
        <v>2115.4300000000003</v>
      </c>
      <c r="I16" s="81">
        <f>+H16*100/B16</f>
        <v>97.397730150325771</v>
      </c>
      <c r="J16" s="82"/>
      <c r="K16" s="83"/>
      <c r="L16" s="83"/>
      <c r="M16" s="41">
        <f>+B16-H16</f>
        <v>56.519999999999527</v>
      </c>
    </row>
    <row r="17" spans="1:13" s="15" customFormat="1" ht="11.25" customHeight="1" x14ac:dyDescent="0.35">
      <c r="B17" s="89"/>
      <c r="C17" s="89"/>
      <c r="D17" s="90"/>
      <c r="E17" s="89"/>
      <c r="F17" s="91"/>
      <c r="G17" s="92"/>
      <c r="H17" s="93"/>
      <c r="I17" s="94"/>
      <c r="J17" s="95"/>
      <c r="K17" s="96"/>
      <c r="L17" s="96"/>
      <c r="M17" s="97"/>
    </row>
    <row r="18" spans="1:13" s="15" customFormat="1" ht="21" hidden="1" customHeight="1" x14ac:dyDescent="0.35">
      <c r="A18" s="98" t="s">
        <v>25</v>
      </c>
      <c r="B18" s="89"/>
      <c r="C18" s="89"/>
      <c r="D18" s="90"/>
      <c r="E18" s="89"/>
      <c r="F18" s="91"/>
      <c r="G18" s="92"/>
      <c r="H18" s="93"/>
      <c r="I18" s="94"/>
      <c r="J18" s="95"/>
      <c r="K18" s="96"/>
      <c r="L18" s="96"/>
      <c r="M18" s="97"/>
    </row>
    <row r="19" spans="1:13" s="15" customFormat="1" ht="21" hidden="1" customHeight="1" x14ac:dyDescent="0.35">
      <c r="A19" s="99" t="s">
        <v>26</v>
      </c>
      <c r="B19" s="100"/>
      <c r="C19" s="100"/>
      <c r="D19" s="101"/>
      <c r="E19" s="100"/>
      <c r="F19" s="102"/>
      <c r="G19" s="92"/>
      <c r="H19" s="71"/>
      <c r="I19" s="103"/>
      <c r="J19" s="95"/>
      <c r="K19" s="104"/>
      <c r="L19" s="104"/>
      <c r="M19" s="87"/>
    </row>
    <row r="20" spans="1:13" s="15" customFormat="1" ht="21" hidden="1" customHeight="1" x14ac:dyDescent="0.35">
      <c r="A20" s="105" t="s">
        <v>16</v>
      </c>
      <c r="B20" s="106">
        <f>+B21+B22</f>
        <v>281.18</v>
      </c>
      <c r="C20" s="106"/>
      <c r="D20" s="107">
        <f>+D21+D22</f>
        <v>53.33</v>
      </c>
      <c r="E20" s="106">
        <f>+E21+E22</f>
        <v>27.57</v>
      </c>
      <c r="F20" s="108">
        <f>+E20*100/B20</f>
        <v>9.8051070488654943</v>
      </c>
      <c r="G20" s="109"/>
      <c r="H20" s="110">
        <f>+D20+E20</f>
        <v>80.900000000000006</v>
      </c>
      <c r="I20" s="111">
        <f>+H20*100/B20</f>
        <v>28.771605377338361</v>
      </c>
      <c r="J20" s="95"/>
      <c r="K20" s="112">
        <v>100</v>
      </c>
      <c r="L20" s="112">
        <f>+I20-K20</f>
        <v>-71.228394622661639</v>
      </c>
      <c r="M20" s="113">
        <f>+B20-H20</f>
        <v>200.28</v>
      </c>
    </row>
    <row r="21" spans="1:13" s="15" customFormat="1" ht="21" hidden="1" customHeight="1" x14ac:dyDescent="0.35">
      <c r="A21" s="88" t="s">
        <v>17</v>
      </c>
      <c r="B21" s="77">
        <v>57.32</v>
      </c>
      <c r="C21" s="77"/>
      <c r="D21" s="78">
        <v>11.16</v>
      </c>
      <c r="E21" s="77">
        <v>14.64</v>
      </c>
      <c r="F21" s="79">
        <f>+E21*100/B21</f>
        <v>25.540823447313329</v>
      </c>
      <c r="G21" s="114"/>
      <c r="H21" s="110">
        <f>+D21+E21</f>
        <v>25.8</v>
      </c>
      <c r="I21" s="111">
        <f t="shared" ref="I21:I26" si="0">+H21*100/B21</f>
        <v>45.010467550593162</v>
      </c>
      <c r="J21" s="95"/>
      <c r="K21" s="83">
        <v>100</v>
      </c>
      <c r="L21" s="83">
        <f>+I21-K21</f>
        <v>-54.989532449406838</v>
      </c>
      <c r="M21" s="41">
        <f>+B21-H21</f>
        <v>31.52</v>
      </c>
    </row>
    <row r="22" spans="1:13" s="15" customFormat="1" ht="21" hidden="1" customHeight="1" x14ac:dyDescent="0.35">
      <c r="A22" s="115" t="s">
        <v>18</v>
      </c>
      <c r="B22" s="116">
        <v>223.86</v>
      </c>
      <c r="C22" s="116"/>
      <c r="D22" s="117">
        <v>42.17</v>
      </c>
      <c r="E22" s="116">
        <v>12.93</v>
      </c>
      <c r="F22" s="118">
        <f>+E22*100/B22</f>
        <v>5.7759313856874828</v>
      </c>
      <c r="G22" s="114"/>
      <c r="H22" s="110">
        <f>+D22+E22</f>
        <v>55.1</v>
      </c>
      <c r="I22" s="81">
        <f t="shared" si="0"/>
        <v>24.613597784329489</v>
      </c>
      <c r="J22" s="95"/>
      <c r="K22" s="119">
        <v>100</v>
      </c>
      <c r="L22" s="119">
        <f>+I22-K22</f>
        <v>-75.386402215670515</v>
      </c>
      <c r="M22" s="120">
        <f>+B22-H22</f>
        <v>168.76000000000002</v>
      </c>
    </row>
    <row r="23" spans="1:13" s="15" customFormat="1" ht="21" hidden="1" customHeight="1" x14ac:dyDescent="0.35">
      <c r="A23" s="99" t="s">
        <v>27</v>
      </c>
      <c r="B23" s="100"/>
      <c r="C23" s="100"/>
      <c r="D23" s="101"/>
      <c r="E23" s="100"/>
      <c r="F23" s="102"/>
      <c r="G23" s="92"/>
      <c r="H23" s="71"/>
      <c r="I23" s="94"/>
      <c r="J23" s="95"/>
      <c r="K23" s="104"/>
      <c r="L23" s="104"/>
      <c r="M23" s="87"/>
    </row>
    <row r="24" spans="1:13" s="15" customFormat="1" ht="21" hidden="1" customHeight="1" x14ac:dyDescent="0.35">
      <c r="A24" s="105" t="s">
        <v>16</v>
      </c>
      <c r="B24" s="106">
        <f>+B25+B26</f>
        <v>331.62</v>
      </c>
      <c r="C24" s="106"/>
      <c r="D24" s="107">
        <f>+D25+D26</f>
        <v>227.99</v>
      </c>
      <c r="E24" s="106">
        <f>+E25+E26</f>
        <v>28.189999999999998</v>
      </c>
      <c r="F24" s="108">
        <f>+E24*100/B24</f>
        <v>8.5006935649237079</v>
      </c>
      <c r="G24" s="92"/>
      <c r="H24" s="110">
        <f>+D24+E24</f>
        <v>256.18</v>
      </c>
      <c r="I24" s="81">
        <f t="shared" si="0"/>
        <v>77.251070502382248</v>
      </c>
      <c r="J24" s="95"/>
      <c r="K24" s="112">
        <v>100</v>
      </c>
      <c r="L24" s="112">
        <f>+I24-K24</f>
        <v>-22.748929497617752</v>
      </c>
      <c r="M24" s="113">
        <f>+B24-H24</f>
        <v>75.44</v>
      </c>
    </row>
    <row r="25" spans="1:13" s="15" customFormat="1" ht="21" hidden="1" customHeight="1" x14ac:dyDescent="0.35">
      <c r="A25" s="88" t="s">
        <v>17</v>
      </c>
      <c r="B25" s="77">
        <v>40.46</v>
      </c>
      <c r="C25" s="77"/>
      <c r="D25" s="121">
        <v>2.99</v>
      </c>
      <c r="E25" s="77">
        <v>15.36</v>
      </c>
      <c r="F25" s="79">
        <f>+E25*100/B25</f>
        <v>37.963420662382596</v>
      </c>
      <c r="G25" s="92"/>
      <c r="H25" s="110">
        <f>+D25+E25</f>
        <v>18.350000000000001</v>
      </c>
      <c r="I25" s="81">
        <f t="shared" si="0"/>
        <v>45.353435491843804</v>
      </c>
      <c r="J25" s="95"/>
      <c r="K25" s="83">
        <v>100</v>
      </c>
      <c r="L25" s="83">
        <f>+I25-K25</f>
        <v>-54.646564508156196</v>
      </c>
      <c r="M25" s="41">
        <f>+B25-H25</f>
        <v>22.11</v>
      </c>
    </row>
    <row r="26" spans="1:13" s="15" customFormat="1" ht="21" hidden="1" customHeight="1" x14ac:dyDescent="0.35">
      <c r="A26" s="88" t="s">
        <v>18</v>
      </c>
      <c r="B26" s="77">
        <v>291.16000000000003</v>
      </c>
      <c r="C26" s="77"/>
      <c r="D26" s="121">
        <v>225</v>
      </c>
      <c r="E26" s="77">
        <v>12.83</v>
      </c>
      <c r="F26" s="79">
        <f>+E26*100/B26</f>
        <v>4.4065118835004808</v>
      </c>
      <c r="G26" s="92"/>
      <c r="H26" s="110">
        <f>+D26+E26</f>
        <v>237.83</v>
      </c>
      <c r="I26" s="81">
        <f t="shared" si="0"/>
        <v>81.683610386042034</v>
      </c>
      <c r="J26" s="95"/>
      <c r="K26" s="83">
        <v>100</v>
      </c>
      <c r="L26" s="83">
        <f>+I26-K26</f>
        <v>-18.316389613957966</v>
      </c>
      <c r="M26" s="41">
        <f>+B26-H26</f>
        <v>53.330000000000013</v>
      </c>
    </row>
    <row r="27" spans="1:13" s="75" customFormat="1" x14ac:dyDescent="0.35">
      <c r="A27" s="122" t="s">
        <v>28</v>
      </c>
      <c r="B27" s="123"/>
      <c r="C27" s="123"/>
      <c r="D27" s="124"/>
      <c r="E27" s="124"/>
      <c r="F27" s="91"/>
      <c r="G27" s="125"/>
      <c r="H27" s="126"/>
      <c r="I27" s="94"/>
      <c r="J27" s="127"/>
      <c r="K27" s="128"/>
      <c r="L27" s="128"/>
      <c r="M27" s="129"/>
    </row>
    <row r="28" spans="1:13" s="135" customFormat="1" x14ac:dyDescent="0.35">
      <c r="A28" s="130" t="s">
        <v>29</v>
      </c>
      <c r="B28" s="131"/>
      <c r="C28" s="131"/>
      <c r="D28" s="131"/>
      <c r="E28" s="132"/>
      <c r="F28" s="133"/>
      <c r="G28" s="127"/>
      <c r="H28" s="134"/>
      <c r="I28" s="94"/>
      <c r="J28" s="127"/>
      <c r="M28" s="136"/>
    </row>
    <row r="29" spans="1:13" s="75" customFormat="1" x14ac:dyDescent="0.35">
      <c r="B29" s="132"/>
      <c r="C29" s="132"/>
      <c r="D29" s="132"/>
      <c r="E29" s="137"/>
      <c r="F29" s="138"/>
      <c r="G29" s="127"/>
      <c r="H29" s="137"/>
      <c r="J29" s="127"/>
      <c r="L29" s="139"/>
    </row>
    <row r="30" spans="1:13" s="140" customFormat="1" x14ac:dyDescent="0.35">
      <c r="B30" s="141"/>
      <c r="C30" s="141"/>
      <c r="D30" s="141"/>
      <c r="E30" s="141"/>
      <c r="F30" s="142"/>
      <c r="G30" s="143"/>
      <c r="H30" s="144"/>
      <c r="J30" s="143"/>
      <c r="L30" s="145"/>
    </row>
    <row r="31" spans="1:13" s="75" customFormat="1" x14ac:dyDescent="0.35">
      <c r="B31" s="146" t="s">
        <v>30</v>
      </c>
      <c r="C31" s="146"/>
      <c r="D31" s="146"/>
      <c r="E31" s="146"/>
      <c r="F31" s="147"/>
      <c r="G31" s="127"/>
      <c r="H31" s="132"/>
      <c r="I31" s="137"/>
      <c r="J31" s="127"/>
      <c r="M31" s="139"/>
    </row>
    <row r="32" spans="1:13" s="75" customFormat="1" x14ac:dyDescent="0.35">
      <c r="B32" s="146"/>
      <c r="C32" s="146"/>
      <c r="D32" s="146"/>
      <c r="E32" s="146"/>
      <c r="F32" s="147"/>
      <c r="G32" s="127"/>
      <c r="H32" s="132"/>
      <c r="I32" s="137"/>
      <c r="J32" s="127"/>
      <c r="M32" s="139"/>
    </row>
    <row r="33" spans="1:14" s="75" customFormat="1" x14ac:dyDescent="0.35">
      <c r="B33" s="146"/>
      <c r="C33" s="146"/>
      <c r="D33" s="146"/>
      <c r="E33" s="146"/>
      <c r="F33" s="147"/>
      <c r="G33" s="127"/>
      <c r="H33" s="132"/>
      <c r="I33" s="137"/>
      <c r="J33" s="127"/>
      <c r="M33" s="139"/>
    </row>
    <row r="34" spans="1:14" x14ac:dyDescent="0.35">
      <c r="A34" s="75"/>
      <c r="B34" s="132"/>
      <c r="C34" s="132"/>
      <c r="D34" s="132"/>
      <c r="E34" s="132"/>
      <c r="F34" s="137"/>
      <c r="H34" s="132"/>
      <c r="I34" s="137"/>
      <c r="K34" s="75"/>
    </row>
    <row r="35" spans="1:14" x14ac:dyDescent="0.35">
      <c r="A35" s="75"/>
      <c r="B35" s="132"/>
      <c r="C35" s="132"/>
      <c r="D35" s="132"/>
      <c r="E35" s="132"/>
      <c r="F35" s="137"/>
      <c r="H35" s="132"/>
      <c r="I35" s="137"/>
      <c r="K35" s="75"/>
    </row>
    <row r="36" spans="1:14" x14ac:dyDescent="0.35">
      <c r="A36" s="140"/>
      <c r="B36" s="149"/>
      <c r="C36" s="149"/>
      <c r="D36" s="141"/>
      <c r="E36" s="141"/>
      <c r="F36" s="142"/>
      <c r="H36" s="132"/>
      <c r="I36" s="137"/>
      <c r="K36" s="75"/>
    </row>
    <row r="37" spans="1:14" x14ac:dyDescent="0.35">
      <c r="A37" s="75"/>
      <c r="B37" s="146"/>
      <c r="C37" s="146"/>
      <c r="D37" s="146"/>
      <c r="E37" s="146"/>
      <c r="F37" s="147"/>
      <c r="H37" s="132"/>
      <c r="I37" s="137"/>
      <c r="K37" s="75"/>
    </row>
    <row r="38" spans="1:14" s="150" customFormat="1" x14ac:dyDescent="0.35">
      <c r="A38" s="75"/>
      <c r="B38" s="132"/>
      <c r="C38" s="132"/>
      <c r="D38" s="132"/>
      <c r="E38" s="132"/>
      <c r="F38" s="137"/>
      <c r="G38" s="6"/>
      <c r="H38" s="132"/>
      <c r="I38" s="137"/>
      <c r="J38" s="6"/>
      <c r="K38" s="2"/>
      <c r="L38" s="2"/>
      <c r="M38" s="148"/>
      <c r="N38" s="2"/>
    </row>
    <row r="39" spans="1:14" s="150" customFormat="1" x14ac:dyDescent="0.35">
      <c r="A39" s="75"/>
      <c r="B39" s="132"/>
      <c r="C39" s="132"/>
      <c r="D39" s="132"/>
      <c r="E39" s="132"/>
      <c r="F39" s="137"/>
      <c r="G39" s="6"/>
      <c r="H39" s="132"/>
      <c r="I39" s="137"/>
      <c r="J39" s="6"/>
      <c r="K39" s="2"/>
      <c r="L39" s="2"/>
      <c r="M39" s="148"/>
      <c r="N39" s="2"/>
    </row>
    <row r="40" spans="1:14" s="150" customFormat="1" x14ac:dyDescent="0.35">
      <c r="A40" s="75"/>
      <c r="B40" s="141"/>
      <c r="C40" s="141"/>
      <c r="D40" s="141"/>
      <c r="E40" s="141"/>
      <c r="F40" s="142"/>
      <c r="G40" s="6"/>
      <c r="H40" s="132"/>
      <c r="I40" s="137"/>
      <c r="J40" s="6"/>
      <c r="K40" s="2"/>
      <c r="L40" s="2"/>
      <c r="M40" s="148"/>
      <c r="N40" s="2"/>
    </row>
    <row r="41" spans="1:14" s="150" customFormat="1" x14ac:dyDescent="0.35">
      <c r="A41" s="75"/>
      <c r="B41" s="146"/>
      <c r="C41" s="146"/>
      <c r="D41" s="146"/>
      <c r="E41" s="146"/>
      <c r="F41" s="147"/>
      <c r="G41" s="6"/>
      <c r="H41" s="132"/>
      <c r="I41" s="137"/>
      <c r="J41" s="6"/>
      <c r="K41" s="2"/>
      <c r="L41" s="2"/>
      <c r="M41" s="148"/>
      <c r="N41" s="2"/>
    </row>
    <row r="42" spans="1:14" s="150" customFormat="1" x14ac:dyDescent="0.35">
      <c r="A42" s="75"/>
      <c r="B42" s="132"/>
      <c r="C42" s="132"/>
      <c r="D42" s="132"/>
      <c r="E42" s="132"/>
      <c r="F42" s="137"/>
      <c r="G42" s="6"/>
      <c r="H42" s="132"/>
      <c r="I42" s="137"/>
      <c r="J42" s="6"/>
      <c r="K42" s="2"/>
      <c r="L42" s="2"/>
      <c r="M42" s="148"/>
      <c r="N42" s="2"/>
    </row>
    <row r="43" spans="1:14" s="150" customFormat="1" x14ac:dyDescent="0.35">
      <c r="A43" s="151"/>
      <c r="B43" s="132"/>
      <c r="C43" s="132"/>
      <c r="D43" s="132"/>
      <c r="E43" s="132"/>
      <c r="F43" s="137"/>
      <c r="G43" s="6"/>
      <c r="H43" s="132"/>
      <c r="I43" s="137"/>
      <c r="J43" s="6"/>
      <c r="K43" s="2"/>
      <c r="L43" s="2"/>
      <c r="M43" s="148"/>
      <c r="N43" s="2"/>
    </row>
    <row r="44" spans="1:14" s="150" customFormat="1" x14ac:dyDescent="0.35">
      <c r="A44" s="140"/>
      <c r="B44" s="141"/>
      <c r="C44" s="141"/>
      <c r="D44" s="141"/>
      <c r="E44" s="141"/>
      <c r="F44" s="142"/>
      <c r="G44" s="6"/>
      <c r="H44" s="132"/>
      <c r="I44" s="137"/>
      <c r="J44" s="6"/>
      <c r="K44" s="2"/>
      <c r="L44" s="2"/>
      <c r="M44" s="148"/>
      <c r="N44" s="2"/>
    </row>
    <row r="45" spans="1:14" s="150" customFormat="1" x14ac:dyDescent="0.35">
      <c r="A45" s="75"/>
      <c r="B45" s="132"/>
      <c r="C45" s="132"/>
      <c r="D45" s="132"/>
      <c r="E45" s="146"/>
      <c r="F45" s="147"/>
      <c r="G45" s="6"/>
      <c r="H45" s="132"/>
      <c r="I45" s="137"/>
      <c r="J45" s="6"/>
      <c r="K45" s="2"/>
      <c r="L45" s="2"/>
      <c r="M45" s="148"/>
      <c r="N45" s="2"/>
    </row>
    <row r="46" spans="1:14" s="150" customFormat="1" x14ac:dyDescent="0.35">
      <c r="A46" s="75"/>
      <c r="B46" s="132"/>
      <c r="C46" s="132"/>
      <c r="D46" s="132"/>
      <c r="E46" s="146"/>
      <c r="F46" s="147"/>
      <c r="G46" s="6"/>
      <c r="H46" s="132"/>
      <c r="I46" s="137"/>
      <c r="J46" s="6"/>
      <c r="K46" s="2"/>
      <c r="L46" s="2"/>
      <c r="M46" s="148"/>
      <c r="N46" s="2"/>
    </row>
    <row r="47" spans="1:14" s="150" customFormat="1" x14ac:dyDescent="0.35">
      <c r="A47" s="75"/>
      <c r="B47" s="132"/>
      <c r="C47" s="132"/>
      <c r="D47" s="132"/>
      <c r="E47" s="146"/>
      <c r="F47" s="147"/>
      <c r="G47" s="6"/>
      <c r="H47" s="132"/>
      <c r="I47" s="137"/>
      <c r="J47" s="6"/>
      <c r="K47" s="2"/>
      <c r="L47" s="2"/>
      <c r="M47" s="148"/>
      <c r="N47" s="2"/>
    </row>
    <row r="48" spans="1:14" s="150" customFormat="1" x14ac:dyDescent="0.35">
      <c r="A48" s="75"/>
      <c r="B48" s="146"/>
      <c r="C48" s="146"/>
      <c r="D48" s="146"/>
      <c r="E48" s="146"/>
      <c r="F48" s="147"/>
      <c r="G48" s="6"/>
      <c r="H48" s="132"/>
      <c r="I48" s="137"/>
      <c r="J48" s="6"/>
      <c r="K48" s="2"/>
      <c r="L48" s="2"/>
      <c r="M48" s="148"/>
      <c r="N48" s="2"/>
    </row>
    <row r="49" spans="1:14" s="150" customFormat="1" x14ac:dyDescent="0.35">
      <c r="A49" s="75"/>
      <c r="B49" s="132"/>
      <c r="C49" s="132"/>
      <c r="D49" s="132"/>
      <c r="E49" s="132"/>
      <c r="F49" s="137"/>
      <c r="G49" s="6"/>
      <c r="H49" s="132"/>
      <c r="I49" s="137"/>
      <c r="J49" s="6"/>
      <c r="K49" s="2"/>
      <c r="L49" s="2"/>
      <c r="M49" s="148"/>
      <c r="N49" s="2"/>
    </row>
    <row r="50" spans="1:14" s="150" customFormat="1" x14ac:dyDescent="0.35">
      <c r="A50" s="75"/>
      <c r="B50" s="132"/>
      <c r="C50" s="132"/>
      <c r="D50" s="132"/>
      <c r="E50" s="132"/>
      <c r="F50" s="137"/>
      <c r="G50" s="6"/>
      <c r="H50" s="132"/>
      <c r="I50" s="137"/>
      <c r="J50" s="6"/>
      <c r="K50" s="2"/>
      <c r="L50" s="2"/>
      <c r="M50" s="148"/>
      <c r="N50" s="2"/>
    </row>
    <row r="51" spans="1:14" s="150" customFormat="1" x14ac:dyDescent="0.35">
      <c r="A51" s="75"/>
      <c r="B51" s="132"/>
      <c r="C51" s="132"/>
      <c r="D51" s="132"/>
      <c r="E51" s="132"/>
      <c r="F51" s="137"/>
      <c r="G51" s="6"/>
      <c r="H51" s="132"/>
      <c r="I51" s="137"/>
      <c r="J51" s="6"/>
      <c r="K51" s="2"/>
      <c r="L51" s="2"/>
      <c r="M51" s="148"/>
      <c r="N51" s="2"/>
    </row>
    <row r="52" spans="1:14" s="150" customFormat="1" x14ac:dyDescent="0.35">
      <c r="A52" s="75"/>
      <c r="B52" s="132"/>
      <c r="C52" s="132"/>
      <c r="D52" s="132"/>
      <c r="E52" s="132"/>
      <c r="F52" s="137"/>
      <c r="G52" s="6"/>
      <c r="H52" s="132"/>
      <c r="I52" s="137"/>
      <c r="J52" s="6"/>
      <c r="K52" s="2"/>
      <c r="L52" s="2"/>
      <c r="M52" s="148"/>
      <c r="N52" s="2"/>
    </row>
  </sheetData>
  <mergeCells count="14">
    <mergeCell ref="J3:J4"/>
    <mergeCell ref="K3:K4"/>
    <mergeCell ref="L3:L4"/>
    <mergeCell ref="M3:M4"/>
    <mergeCell ref="A1:M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8740157480314965" right="0.19685039370078741" top="0.82677165354330717" bottom="0.35433070866141736" header="0.31496062992125984" footer="0.11811023622047245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ใช้จ่าย 30กย64 </vt:lpstr>
      <vt:lpstr>'ใช้จ่าย 30กย64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2021-10-05T02:44:04Z</dcterms:created>
  <dcterms:modified xsi:type="dcterms:W3CDTF">2021-10-05T02:44:31Z</dcterms:modified>
</cp:coreProperties>
</file>