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355"/>
  </bookViews>
  <sheets>
    <sheet name="ใช้จ่าย 30กค64 " sheetId="1" r:id="rId1"/>
  </sheets>
  <definedNames>
    <definedName name="_xlnm.Print_Area" localSheetId="0">'ใช้จ่าย 30กค64 '!$A$1:$J$27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F25" i="1"/>
  <c r="G25" i="1" s="1"/>
  <c r="I25" i="1" s="1"/>
  <c r="E25" i="1"/>
  <c r="F24" i="1"/>
  <c r="G24" i="1" s="1"/>
  <c r="I24" i="1" s="1"/>
  <c r="E24" i="1"/>
  <c r="D23" i="1"/>
  <c r="E23" i="1" s="1"/>
  <c r="C23" i="1"/>
  <c r="F23" i="1" s="1"/>
  <c r="B23" i="1"/>
  <c r="J21" i="1"/>
  <c r="F21" i="1"/>
  <c r="G21" i="1" s="1"/>
  <c r="I21" i="1" s="1"/>
  <c r="E21" i="1"/>
  <c r="F20" i="1"/>
  <c r="J20" i="1" s="1"/>
  <c r="E20" i="1"/>
  <c r="D19" i="1"/>
  <c r="E19" i="1" s="1"/>
  <c r="C19" i="1"/>
  <c r="F19" i="1" s="1"/>
  <c r="B19" i="1"/>
  <c r="F15" i="1"/>
  <c r="J15" i="1" s="1"/>
  <c r="E15" i="1"/>
  <c r="F12" i="1"/>
  <c r="J12" i="1" s="1"/>
  <c r="E12" i="1"/>
  <c r="F11" i="1"/>
  <c r="J11" i="1" s="1"/>
  <c r="E11" i="1"/>
  <c r="F10" i="1"/>
  <c r="J10" i="1" s="1"/>
  <c r="D10" i="1"/>
  <c r="E10" i="1" s="1"/>
  <c r="C10" i="1"/>
  <c r="B10" i="1"/>
  <c r="F8" i="1"/>
  <c r="E8" i="1"/>
  <c r="F7" i="1"/>
  <c r="E7" i="1"/>
  <c r="F6" i="1"/>
  <c r="J6" i="1" s="1"/>
  <c r="D6" i="1"/>
  <c r="E6" i="1" s="1"/>
  <c r="C6" i="1"/>
  <c r="B6" i="1"/>
  <c r="J19" i="1" l="1"/>
  <c r="G19" i="1"/>
  <c r="I19" i="1" s="1"/>
  <c r="G23" i="1"/>
  <c r="I23" i="1" s="1"/>
  <c r="J23" i="1"/>
  <c r="O6" i="1"/>
  <c r="O7" i="1"/>
  <c r="G6" i="1"/>
  <c r="I6" i="1" s="1"/>
  <c r="G7" i="1"/>
  <c r="I7" i="1" s="1"/>
  <c r="G8" i="1"/>
  <c r="I8" i="1" s="1"/>
  <c r="G10" i="1"/>
  <c r="G12" i="1"/>
  <c r="G20" i="1"/>
  <c r="I20" i="1" s="1"/>
  <c r="J7" i="1"/>
  <c r="J8" i="1"/>
  <c r="G11" i="1"/>
  <c r="G15" i="1"/>
  <c r="J24" i="1"/>
  <c r="O5" i="1" l="1"/>
</calcChain>
</file>

<file path=xl/sharedStrings.xml><?xml version="1.0" encoding="utf-8"?>
<sst xmlns="http://schemas.openxmlformats.org/spreadsheetml/2006/main" count="34" uniqueCount="27">
  <si>
    <t>ผลการใช้จ่ายงบประมาณรายจ่าย ประจำปีงบประมาณ พ.ศ. 2564</t>
  </si>
  <si>
    <t>รายการ</t>
  </si>
  <si>
    <t>งบประมาณ</t>
  </si>
  <si>
    <t>PO</t>
  </si>
  <si>
    <t>เบิกจ่าย</t>
  </si>
  <si>
    <t>ร้อยละเบิกจ่าย</t>
  </si>
  <si>
    <r>
      <t xml:space="preserve">การใช้จ่าย </t>
    </r>
    <r>
      <rPr>
        <sz val="14"/>
        <rFont val="TH SarabunPSK"/>
        <family val="2"/>
      </rPr>
      <t>(PO+เบิกจ่าย)</t>
    </r>
  </si>
  <si>
    <t>ร้อยละการใช้จ่าย</t>
  </si>
  <si>
    <t>เป้าหมายไตรมาส 4</t>
  </si>
  <si>
    <t>ต่ำกว่าเป้าหมาย</t>
  </si>
  <si>
    <t>คงเหลือยังไม่ก่อหนี้</t>
  </si>
  <si>
    <t>ลำดับเบิก</t>
  </si>
  <si>
    <t>ลำดับใช้จ่าย</t>
  </si>
  <si>
    <t>งบประมาณรายจ่ายประจำปี พ.ศ.2564</t>
  </si>
  <si>
    <t>ภาพรวม</t>
  </si>
  <si>
    <t>ประจำ</t>
  </si>
  <si>
    <t>ลงทุน</t>
  </si>
  <si>
    <t>ค่าใช้จ่ายเพื่อแก้ไขปัญหา เยียวยา และฟื้นฟูเศรษฐกิจและสังคม ที่ได้รับผลกระทบจากสถานการณ์การระบาดของโรคติดเชื้อไวรัสโคโรนา 2019</t>
  </si>
  <si>
    <t>เงินกู้</t>
  </si>
  <si>
    <t>งบกลาง</t>
  </si>
  <si>
    <t>งบประมาณเหลื่อมปี</t>
  </si>
  <si>
    <t>ปี 63</t>
  </si>
  <si>
    <t>งบจังหวัด</t>
  </si>
  <si>
    <t>งบกลุ่มจังหวัดภาคเหนือตอนบน 1</t>
  </si>
  <si>
    <t>งบพัฒนาจังหวัด</t>
  </si>
  <si>
    <t>ที่มา : ระบบบริหารการเงินการคลังภาครัฐแบบอิเล็กทรอนิกส์ (GFMIS)</t>
  </si>
  <si>
    <t>ข้อมูล ณ 30 กรกฎาคม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</si>
</sst>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0.000000000000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ahoma"/>
      <family val="2"/>
      <charset val="222"/>
      <scheme val="minor"/>
    </font>
    <font>
      <sz val="14"/>
      <name val="TH SarabunPSK"/>
      <family val="2"/>
    </font>
    <font>
      <b/>
      <sz val="11"/>
      <name val="Tahoma"/>
      <family val="2"/>
      <charset val="22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/>
    </xf>
    <xf numFmtId="2" fontId="2" fillId="0" borderId="0" xfId="1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center"/>
    </xf>
    <xf numFmtId="43" fontId="3" fillId="0" borderId="0" xfId="1" applyFont="1"/>
    <xf numFmtId="43" fontId="3" fillId="0" borderId="0" xfId="1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2" fontId="3" fillId="0" borderId="1" xfId="1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2" xfId="0" applyFont="1" applyBorder="1" applyAlignment="1"/>
    <xf numFmtId="2" fontId="2" fillId="0" borderId="3" xfId="1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center"/>
    </xf>
    <xf numFmtId="2" fontId="3" fillId="0" borderId="4" xfId="1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/>
    <xf numFmtId="1" fontId="3" fillId="0" borderId="5" xfId="0" applyNumberFormat="1" applyFont="1" applyFill="1" applyBorder="1" applyAlignment="1">
      <alignment horizontal="right"/>
    </xf>
    <xf numFmtId="4" fontId="4" fillId="0" borderId="0" xfId="0" applyNumberFormat="1" applyFont="1"/>
    <xf numFmtId="2" fontId="4" fillId="0" borderId="0" xfId="0" applyNumberFormat="1" applyFont="1"/>
    <xf numFmtId="0" fontId="3" fillId="0" borderId="1" xfId="0" applyFont="1" applyBorder="1" applyAlignment="1">
      <alignment horizontal="left" vertical="center" indent="2"/>
    </xf>
    <xf numFmtId="4" fontId="3" fillId="0" borderId="1" xfId="0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center" vertical="center"/>
    </xf>
    <xf numFmtId="4" fontId="3" fillId="0" borderId="1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right" vertical="center" wrapText="1"/>
    </xf>
    <xf numFmtId="1" fontId="3" fillId="0" borderId="0" xfId="1" applyNumberFormat="1" applyFont="1"/>
    <xf numFmtId="1" fontId="3" fillId="0" borderId="0" xfId="2" applyNumberFormat="1" applyFont="1"/>
    <xf numFmtId="0" fontId="3" fillId="0" borderId="1" xfId="0" applyFont="1" applyFill="1" applyBorder="1" applyAlignment="1">
      <alignment horizontal="left" vertical="center" indent="2"/>
    </xf>
    <xf numFmtId="4" fontId="3" fillId="0" borderId="1" xfId="0" applyNumberFormat="1" applyFont="1" applyFill="1" applyBorder="1" applyAlignment="1">
      <alignment horizontal="right" wrapText="1" readingOrder="1"/>
    </xf>
    <xf numFmtId="0" fontId="3" fillId="0" borderId="1" xfId="0" applyFont="1" applyFill="1" applyBorder="1" applyAlignment="1">
      <alignment horizontal="right" wrapText="1" readingOrder="1"/>
    </xf>
    <xf numFmtId="0" fontId="2" fillId="0" borderId="6" xfId="0" applyFont="1" applyFill="1" applyBorder="1" applyAlignment="1"/>
    <xf numFmtId="187" fontId="2" fillId="0" borderId="7" xfId="1" applyNumberFormat="1" applyFont="1" applyFill="1" applyBorder="1" applyAlignment="1">
      <alignment horizontal="right"/>
    </xf>
    <xf numFmtId="4" fontId="2" fillId="0" borderId="7" xfId="1" applyNumberFormat="1" applyFont="1" applyFill="1" applyBorder="1" applyAlignment="1">
      <alignment horizontal="center"/>
    </xf>
    <xf numFmtId="187" fontId="2" fillId="0" borderId="4" xfId="1" applyNumberFormat="1" applyFont="1" applyFill="1" applyBorder="1" applyAlignment="1">
      <alignment horizontal="right"/>
    </xf>
    <xf numFmtId="1" fontId="3" fillId="0" borderId="4" xfId="1" applyNumberFormat="1" applyFont="1" applyFill="1" applyBorder="1" applyAlignment="1">
      <alignment horizontal="center" wrapText="1"/>
    </xf>
    <xf numFmtId="2" fontId="3" fillId="0" borderId="4" xfId="1" applyNumberFormat="1" applyFont="1" applyFill="1" applyBorder="1" applyAlignment="1">
      <alignment horizontal="center" wrapText="1"/>
    </xf>
    <xf numFmtId="187" fontId="3" fillId="0" borderId="5" xfId="1" applyNumberFormat="1" applyFont="1" applyFill="1" applyBorder="1" applyAlignment="1">
      <alignment horizontal="right" vertical="center" wrapText="1"/>
    </xf>
    <xf numFmtId="43" fontId="2" fillId="0" borderId="0" xfId="1" applyFont="1" applyAlignment="1"/>
    <xf numFmtId="10" fontId="2" fillId="0" borderId="0" xfId="2" applyNumberFormat="1" applyFont="1" applyAlignment="1"/>
    <xf numFmtId="43" fontId="4" fillId="0" borderId="0" xfId="0" applyNumberFormat="1" applyFont="1"/>
    <xf numFmtId="0" fontId="6" fillId="0" borderId="0" xfId="0" applyFont="1" applyAlignment="1"/>
    <xf numFmtId="0" fontId="3" fillId="0" borderId="1" xfId="0" applyFont="1" applyFill="1" applyBorder="1" applyAlignment="1">
      <alignment horizontal="left" indent="2"/>
    </xf>
    <xf numFmtId="43" fontId="3" fillId="0" borderId="1" xfId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right"/>
    </xf>
    <xf numFmtId="43" fontId="3" fillId="0" borderId="0" xfId="1" applyFont="1" applyAlignment="1"/>
    <xf numFmtId="10" fontId="3" fillId="0" borderId="0" xfId="2" applyNumberFormat="1" applyFont="1" applyAlignment="1"/>
    <xf numFmtId="0" fontId="4" fillId="0" borderId="0" xfId="0" applyFont="1" applyAlignment="1"/>
    <xf numFmtId="2" fontId="3" fillId="0" borderId="1" xfId="1" applyNumberFormat="1" applyFont="1" applyFill="1" applyBorder="1" applyAlignment="1">
      <alignment horizontal="center" vertical="center" wrapText="1"/>
    </xf>
    <xf numFmtId="10" fontId="3" fillId="0" borderId="0" xfId="2" applyNumberFormat="1" applyFont="1"/>
    <xf numFmtId="0" fontId="3" fillId="0" borderId="8" xfId="0" applyFont="1" applyFill="1" applyBorder="1" applyAlignment="1">
      <alignment horizontal="left" vertical="center" indent="2"/>
    </xf>
    <xf numFmtId="43" fontId="3" fillId="0" borderId="8" xfId="1" applyFont="1" applyFill="1" applyBorder="1" applyAlignment="1">
      <alignment horizontal="right"/>
    </xf>
    <xf numFmtId="2" fontId="3" fillId="0" borderId="8" xfId="1" applyNumberFormat="1" applyFont="1" applyFill="1" applyBorder="1" applyAlignment="1">
      <alignment horizontal="center"/>
    </xf>
    <xf numFmtId="2" fontId="3" fillId="0" borderId="8" xfId="1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indent="2"/>
    </xf>
    <xf numFmtId="43" fontId="3" fillId="0" borderId="4" xfId="1" applyFont="1" applyFill="1" applyBorder="1" applyAlignment="1">
      <alignment horizontal="right"/>
    </xf>
    <xf numFmtId="2" fontId="3" fillId="0" borderId="4" xfId="1" applyNumberFormat="1" applyFont="1" applyFill="1" applyBorder="1" applyAlignment="1">
      <alignment horizontal="center"/>
    </xf>
    <xf numFmtId="4" fontId="3" fillId="0" borderId="4" xfId="1" applyNumberFormat="1" applyFont="1" applyFill="1" applyBorder="1" applyAlignment="1">
      <alignment horizontal="right"/>
    </xf>
    <xf numFmtId="2" fontId="3" fillId="0" borderId="4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right"/>
    </xf>
    <xf numFmtId="2" fontId="2" fillId="0" borderId="0" xfId="1" applyNumberFormat="1" applyFont="1" applyFill="1" applyBorder="1" applyAlignment="1">
      <alignment horizontal="right"/>
    </xf>
    <xf numFmtId="4" fontId="3" fillId="0" borderId="10" xfId="1" applyNumberFormat="1" applyFont="1" applyFill="1" applyBorder="1" applyAlignment="1">
      <alignment horizontal="right"/>
    </xf>
    <xf numFmtId="2" fontId="3" fillId="0" borderId="7" xfId="1" applyNumberFormat="1" applyFont="1" applyFill="1" applyBorder="1" applyAlignment="1">
      <alignment horizontal="center"/>
    </xf>
    <xf numFmtId="2" fontId="3" fillId="0" borderId="7" xfId="1" applyNumberFormat="1" applyFont="1" applyFill="1" applyBorder="1" applyAlignment="1"/>
    <xf numFmtId="4" fontId="3" fillId="0" borderId="11" xfId="1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Font="1" applyFill="1" applyBorder="1" applyAlignment="1">
      <alignment horizontal="right" vertical="top" wrapText="1" readingOrder="1"/>
    </xf>
    <xf numFmtId="2" fontId="3" fillId="0" borderId="5" xfId="1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center" vertical="center" wrapText="1"/>
    </xf>
    <xf numFmtId="187" fontId="3" fillId="0" borderId="0" xfId="1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4" fontId="3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 vertical="top" wrapText="1" readingOrder="1"/>
    </xf>
    <xf numFmtId="2" fontId="3" fillId="0" borderId="0" xfId="1" applyNumberFormat="1" applyFont="1" applyFill="1" applyBorder="1" applyAlignment="1">
      <alignment horizontal="center" vertical="center"/>
    </xf>
    <xf numFmtId="4" fontId="3" fillId="0" borderId="0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>
      <alignment horizontal="center" vertical="top"/>
    </xf>
    <xf numFmtId="43" fontId="3" fillId="0" borderId="0" xfId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top" wrapText="1" readingOrder="1"/>
    </xf>
    <xf numFmtId="0" fontId="3" fillId="0" borderId="4" xfId="0" applyFont="1" applyFill="1" applyBorder="1" applyAlignment="1">
      <alignment horizontal="right" vertical="top" wrapText="1" readingOrder="1"/>
    </xf>
    <xf numFmtId="2" fontId="3" fillId="0" borderId="4" xfId="1" applyNumberFormat="1" applyFont="1" applyFill="1" applyBorder="1" applyAlignment="1">
      <alignment horizontal="center" vertical="center"/>
    </xf>
    <xf numFmtId="2" fontId="3" fillId="0" borderId="4" xfId="1" applyNumberFormat="1" applyFont="1" applyFill="1" applyBorder="1" applyAlignment="1">
      <alignment horizontal="center" vertical="top"/>
    </xf>
    <xf numFmtId="43" fontId="3" fillId="0" borderId="4" xfId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right" vertical="top" wrapText="1" readingOrder="1"/>
    </xf>
    <xf numFmtId="0" fontId="3" fillId="0" borderId="10" xfId="0" applyFont="1" applyFill="1" applyBorder="1" applyAlignment="1">
      <alignment horizontal="right" vertical="top" wrapText="1" readingOrder="1"/>
    </xf>
    <xf numFmtId="2" fontId="3" fillId="0" borderId="10" xfId="1" applyNumberFormat="1" applyFont="1" applyFill="1" applyBorder="1" applyAlignment="1">
      <alignment horizontal="center" vertical="center"/>
    </xf>
    <xf numFmtId="2" fontId="3" fillId="0" borderId="10" xfId="1" applyNumberFormat="1" applyFont="1" applyFill="1" applyBorder="1" applyAlignment="1">
      <alignment horizontal="center" vertical="top"/>
    </xf>
    <xf numFmtId="43" fontId="3" fillId="0" borderId="10" xfId="1" applyFont="1" applyFill="1" applyBorder="1" applyAlignment="1">
      <alignment horizontal="center" vertical="center" wrapText="1"/>
    </xf>
    <xf numFmtId="4" fontId="3" fillId="0" borderId="1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/>
    </xf>
    <xf numFmtId="2" fontId="3" fillId="0" borderId="0" xfId="1" applyNumberFormat="1" applyFont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right" vertical="top" wrapText="1" readingOrder="1"/>
    </xf>
    <xf numFmtId="0" fontId="3" fillId="0" borderId="8" xfId="0" applyFont="1" applyFill="1" applyBorder="1" applyAlignment="1">
      <alignment horizontal="right" vertical="top" wrapText="1" readingOrder="1"/>
    </xf>
    <xf numFmtId="2" fontId="3" fillId="0" borderId="8" xfId="1" applyNumberFormat="1" applyFont="1" applyFill="1" applyBorder="1" applyAlignment="1">
      <alignment horizontal="center" vertical="center"/>
    </xf>
    <xf numFmtId="43" fontId="3" fillId="0" borderId="8" xfId="1" applyFont="1" applyFill="1" applyBorder="1" applyAlignment="1">
      <alignment horizontal="center" vertical="center" wrapText="1"/>
    </xf>
    <xf numFmtId="4" fontId="3" fillId="0" borderId="8" xfId="1" applyNumberFormat="1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left" vertical="center"/>
    </xf>
    <xf numFmtId="2" fontId="3" fillId="0" borderId="0" xfId="1" applyNumberFormat="1" applyFont="1" applyFill="1" applyBorder="1" applyAlignment="1">
      <alignment horizontal="right" vertical="top"/>
    </xf>
    <xf numFmtId="2" fontId="3" fillId="0" borderId="0" xfId="1" applyNumberFormat="1" applyFont="1" applyFill="1" applyBorder="1" applyAlignment="1">
      <alignment horizontal="right" vertical="top" wrapText="1"/>
    </xf>
    <xf numFmtId="2" fontId="3" fillId="0" borderId="0" xfId="1" applyNumberFormat="1" applyFont="1" applyBorder="1" applyAlignment="1">
      <alignment horizontal="right"/>
    </xf>
    <xf numFmtId="187" fontId="3" fillId="0" borderId="0" xfId="1" applyNumberFormat="1" applyFont="1" applyBorder="1"/>
    <xf numFmtId="187" fontId="3" fillId="0" borderId="0" xfId="1" applyNumberFormat="1" applyFont="1" applyBorder="1" applyAlignment="1">
      <alignment horizontal="right"/>
    </xf>
    <xf numFmtId="10" fontId="3" fillId="0" borderId="0" xfId="2" applyNumberFormat="1" applyFont="1" applyBorder="1"/>
    <xf numFmtId="0" fontId="4" fillId="0" borderId="0" xfId="0" applyFont="1" applyBorder="1"/>
    <xf numFmtId="0" fontId="3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2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wrapText="1"/>
    </xf>
    <xf numFmtId="2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43" fontId="4" fillId="0" borderId="0" xfId="1" applyFont="1" applyBorder="1" applyAlignment="1">
      <alignment horizontal="right"/>
    </xf>
    <xf numFmtId="43" fontId="4" fillId="0" borderId="0" xfId="1" applyFont="1" applyBorder="1" applyAlignment="1">
      <alignment horizontal="center"/>
    </xf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center"/>
    </xf>
    <xf numFmtId="0" fontId="4" fillId="0" borderId="0" xfId="0" applyFont="1" applyFill="1" applyBorder="1"/>
    <xf numFmtId="43" fontId="4" fillId="0" borderId="0" xfId="1" applyFont="1" applyFill="1" applyBorder="1" applyAlignment="1">
      <alignment horizontal="right"/>
    </xf>
    <xf numFmtId="43" fontId="4" fillId="0" borderId="0" xfId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46C8"/>
  </sheetPr>
  <dimension ref="A1:O58"/>
  <sheetViews>
    <sheetView tabSelected="1" zoomScaleNormal="100" zoomScaleSheetLayoutView="100" workbookViewId="0">
      <selection sqref="A1:J1"/>
    </sheetView>
  </sheetViews>
  <sheetFormatPr defaultRowHeight="14.25" x14ac:dyDescent="0.2"/>
  <cols>
    <col min="1" max="1" width="16.75" style="3" customWidth="1"/>
    <col min="2" max="4" width="10.75" style="139" customWidth="1"/>
    <col min="5" max="5" width="7.5" style="140" customWidth="1"/>
    <col min="6" max="6" width="11.375" style="139" customWidth="1"/>
    <col min="7" max="7" width="7.75" style="140" customWidth="1"/>
    <col min="8" max="8" width="8.5" style="3" customWidth="1"/>
    <col min="9" max="9" width="9" style="3" customWidth="1"/>
    <col min="10" max="10" width="10" style="138" customWidth="1"/>
    <col min="11" max="11" width="17.125" style="3" bestFit="1" customWidth="1"/>
    <col min="12" max="12" width="10.375" style="3" bestFit="1" customWidth="1"/>
    <col min="13" max="13" width="9.75" style="3" bestFit="1" customWidth="1"/>
    <col min="14" max="14" width="9.125" style="3" bestFit="1" customWidth="1"/>
    <col min="15" max="15" width="9" style="3"/>
    <col min="16" max="16" width="9.875" style="3" bestFit="1" customWidth="1"/>
    <col min="17" max="17" width="9.125" style="3" bestFit="1" customWidth="1"/>
    <col min="18" max="16384" width="9" style="3"/>
  </cols>
  <sheetData>
    <row r="1" spans="1:15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5" ht="21" x14ac:dyDescent="0.35">
      <c r="A2" s="4"/>
      <c r="B2" s="5"/>
      <c r="C2" s="5"/>
      <c r="D2" s="5"/>
      <c r="E2" s="6"/>
      <c r="F2" s="5"/>
      <c r="G2" s="6"/>
      <c r="H2" s="7"/>
      <c r="I2" s="7"/>
      <c r="J2" s="8"/>
      <c r="K2" s="2"/>
    </row>
    <row r="3" spans="1:15" s="14" customFormat="1" ht="21" customHeight="1" x14ac:dyDescent="0.2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1" t="s">
        <v>7</v>
      </c>
      <c r="H3" s="12" t="s">
        <v>8</v>
      </c>
      <c r="I3" s="13" t="s">
        <v>9</v>
      </c>
      <c r="J3" s="13" t="s">
        <v>10</v>
      </c>
      <c r="K3" s="14" t="s">
        <v>11</v>
      </c>
      <c r="L3" s="15" t="s">
        <v>12</v>
      </c>
    </row>
    <row r="4" spans="1:15" s="14" customFormat="1" ht="21" x14ac:dyDescent="0.2">
      <c r="A4" s="9"/>
      <c r="B4" s="10"/>
      <c r="C4" s="10"/>
      <c r="D4" s="10"/>
      <c r="E4" s="11"/>
      <c r="F4" s="10"/>
      <c r="G4" s="11"/>
      <c r="H4" s="12"/>
      <c r="I4" s="13"/>
      <c r="J4" s="13"/>
      <c r="L4" s="15"/>
    </row>
    <row r="5" spans="1:15" ht="21" x14ac:dyDescent="0.35">
      <c r="A5" s="16" t="s">
        <v>13</v>
      </c>
      <c r="B5" s="17"/>
      <c r="C5" s="17"/>
      <c r="D5" s="17"/>
      <c r="E5" s="18"/>
      <c r="F5" s="19"/>
      <c r="G5" s="20"/>
      <c r="H5" s="21"/>
      <c r="I5" s="21"/>
      <c r="J5" s="22"/>
      <c r="K5" s="7"/>
      <c r="L5" s="2"/>
      <c r="M5" s="23"/>
      <c r="O5" s="24">
        <f>-N5+G6</f>
        <v>91.399651203499047</v>
      </c>
    </row>
    <row r="6" spans="1:15" ht="21" x14ac:dyDescent="0.35">
      <c r="A6" s="25" t="s">
        <v>14</v>
      </c>
      <c r="B6" s="26">
        <f>+B7+B8</f>
        <v>27792.71</v>
      </c>
      <c r="C6" s="26">
        <f>+C7+C8</f>
        <v>2434.9300000000003</v>
      </c>
      <c r="D6" s="26">
        <f>+D7+D8</f>
        <v>22967.51</v>
      </c>
      <c r="E6" s="27">
        <f>+D6*100/B6</f>
        <v>82.638612787310052</v>
      </c>
      <c r="F6" s="28">
        <f>+C6+D6</f>
        <v>25402.44</v>
      </c>
      <c r="G6" s="29">
        <f>+F6*100/B6</f>
        <v>91.399651203499047</v>
      </c>
      <c r="H6" s="30">
        <v>100</v>
      </c>
      <c r="I6" s="31">
        <f>+G6-H6</f>
        <v>-8.6003487965009526</v>
      </c>
      <c r="J6" s="32">
        <f>+B6-F6</f>
        <v>2390.2700000000004</v>
      </c>
      <c r="K6" s="33">
        <v>1</v>
      </c>
      <c r="L6" s="34">
        <v>2</v>
      </c>
      <c r="M6" s="23"/>
      <c r="O6" s="24">
        <f>-N6+G7</f>
        <v>92.191688674899993</v>
      </c>
    </row>
    <row r="7" spans="1:15" ht="21" x14ac:dyDescent="0.35">
      <c r="A7" s="35" t="s">
        <v>15</v>
      </c>
      <c r="B7" s="36">
        <v>18106.86</v>
      </c>
      <c r="C7" s="37">
        <v>101.51</v>
      </c>
      <c r="D7" s="36">
        <v>16591.509999999998</v>
      </c>
      <c r="E7" s="27">
        <f>+D7*100/B7</f>
        <v>91.631072422275295</v>
      </c>
      <c r="F7" s="28">
        <f>+C7+D7</f>
        <v>16693.019999999997</v>
      </c>
      <c r="G7" s="29">
        <f>+F7*100/B7</f>
        <v>92.191688674899993</v>
      </c>
      <c r="H7" s="30">
        <v>100</v>
      </c>
      <c r="I7" s="31">
        <f>+G7-H7</f>
        <v>-7.8083113251000071</v>
      </c>
      <c r="J7" s="32">
        <f>+B7-F7</f>
        <v>1413.8400000000038</v>
      </c>
      <c r="K7" s="33"/>
      <c r="L7" s="34"/>
      <c r="M7" s="23"/>
      <c r="O7" s="24">
        <f>-N7+G8</f>
        <v>89.919005559656611</v>
      </c>
    </row>
    <row r="8" spans="1:15" ht="21" x14ac:dyDescent="0.35">
      <c r="A8" s="35" t="s">
        <v>16</v>
      </c>
      <c r="B8" s="36">
        <v>9685.85</v>
      </c>
      <c r="C8" s="36">
        <v>2333.42</v>
      </c>
      <c r="D8" s="36">
        <v>6376</v>
      </c>
      <c r="E8" s="27">
        <f>+D8*100/B8</f>
        <v>65.827986186034266</v>
      </c>
      <c r="F8" s="28">
        <f>+C8+D8</f>
        <v>8709.42</v>
      </c>
      <c r="G8" s="29">
        <f>+F8*100/B8</f>
        <v>89.919005559656611</v>
      </c>
      <c r="H8" s="30">
        <v>100</v>
      </c>
      <c r="I8" s="31">
        <f>+G8-H8</f>
        <v>-10.080994440343389</v>
      </c>
      <c r="J8" s="32">
        <f>+B8-F8</f>
        <v>976.43000000000029</v>
      </c>
      <c r="K8" s="33">
        <v>8</v>
      </c>
      <c r="L8" s="34">
        <v>11</v>
      </c>
    </row>
    <row r="9" spans="1:15" s="48" customFormat="1" ht="21" x14ac:dyDescent="0.35">
      <c r="A9" s="38" t="s">
        <v>17</v>
      </c>
      <c r="B9" s="39"/>
      <c r="C9" s="39"/>
      <c r="D9" s="39"/>
      <c r="E9" s="40"/>
      <c r="F9" s="41"/>
      <c r="G9" s="29"/>
      <c r="H9" s="42"/>
      <c r="I9" s="43"/>
      <c r="J9" s="44"/>
      <c r="K9" s="45"/>
      <c r="L9" s="46"/>
      <c r="M9" s="47"/>
    </row>
    <row r="10" spans="1:15" s="54" customFormat="1" ht="21" x14ac:dyDescent="0.35">
      <c r="A10" s="49" t="s">
        <v>14</v>
      </c>
      <c r="B10" s="50">
        <f>+B11+B12</f>
        <v>1442.66</v>
      </c>
      <c r="C10" s="50">
        <f>+C11+C12</f>
        <v>198.37</v>
      </c>
      <c r="D10" s="50">
        <f>+D11+D12</f>
        <v>780.38000000000011</v>
      </c>
      <c r="E10" s="29">
        <f>+D10*100/B10</f>
        <v>54.093133517252859</v>
      </c>
      <c r="F10" s="28">
        <f>+C10+D10</f>
        <v>978.75000000000011</v>
      </c>
      <c r="G10" s="29">
        <f>+F10*100/B10</f>
        <v>67.843428111959852</v>
      </c>
      <c r="H10" s="51"/>
      <c r="I10" s="51"/>
      <c r="J10" s="28">
        <f>+B10-F10</f>
        <v>463.90999999999997</v>
      </c>
      <c r="K10" s="52"/>
      <c r="L10" s="53"/>
      <c r="M10" s="47"/>
    </row>
    <row r="11" spans="1:15" ht="21" x14ac:dyDescent="0.35">
      <c r="A11" s="35" t="s">
        <v>18</v>
      </c>
      <c r="B11" s="50">
        <v>1237.9000000000001</v>
      </c>
      <c r="C11" s="50">
        <v>198.18</v>
      </c>
      <c r="D11" s="50">
        <v>673.32</v>
      </c>
      <c r="E11" s="29">
        <f>+D11*100/B11</f>
        <v>54.392115679780268</v>
      </c>
      <c r="F11" s="28">
        <f>+C11+D11</f>
        <v>871.5</v>
      </c>
      <c r="G11" s="29">
        <f>+F11*100/B11</f>
        <v>70.401486388238141</v>
      </c>
      <c r="H11" s="55"/>
      <c r="I11" s="55"/>
      <c r="J11" s="28">
        <f>+B11-F11</f>
        <v>366.40000000000009</v>
      </c>
      <c r="K11" s="7"/>
      <c r="L11" s="56"/>
    </row>
    <row r="12" spans="1:15" ht="21" x14ac:dyDescent="0.35">
      <c r="A12" s="57" t="s">
        <v>19</v>
      </c>
      <c r="B12" s="58">
        <v>204.76</v>
      </c>
      <c r="C12" s="58">
        <v>0.19</v>
      </c>
      <c r="D12" s="58">
        <v>107.06</v>
      </c>
      <c r="E12" s="59">
        <f>+D12*100/B12</f>
        <v>52.285602656768901</v>
      </c>
      <c r="F12" s="28">
        <f>+C12+D12</f>
        <v>107.25</v>
      </c>
      <c r="G12" s="29">
        <f>+F12*100/B12</f>
        <v>52.378394217620631</v>
      </c>
      <c r="H12" s="60"/>
      <c r="I12" s="60"/>
      <c r="J12" s="28">
        <f>+B12-F12</f>
        <v>97.509999999999991</v>
      </c>
      <c r="K12" s="7"/>
      <c r="L12" s="56"/>
    </row>
    <row r="13" spans="1:15" ht="9.75" customHeight="1" x14ac:dyDescent="0.35">
      <c r="A13" s="61"/>
      <c r="B13" s="62"/>
      <c r="C13" s="62"/>
      <c r="D13" s="62"/>
      <c r="E13" s="63"/>
      <c r="F13" s="64"/>
      <c r="G13" s="63"/>
      <c r="H13" s="65"/>
      <c r="I13" s="65"/>
      <c r="J13" s="66"/>
      <c r="K13" s="7"/>
      <c r="L13" s="56"/>
    </row>
    <row r="14" spans="1:15" ht="21" x14ac:dyDescent="0.35">
      <c r="A14" s="38" t="s">
        <v>20</v>
      </c>
      <c r="B14" s="67"/>
      <c r="C14" s="67"/>
      <c r="D14" s="67"/>
      <c r="E14" s="40"/>
      <c r="F14" s="68"/>
      <c r="G14" s="69"/>
      <c r="H14" s="70"/>
      <c r="I14" s="70"/>
      <c r="J14" s="71"/>
      <c r="K14" s="7"/>
      <c r="L14" s="56"/>
    </row>
    <row r="15" spans="1:15" s="14" customFormat="1" ht="21" x14ac:dyDescent="0.35">
      <c r="A15" s="72" t="s">
        <v>21</v>
      </c>
      <c r="B15" s="73">
        <v>2183.36</v>
      </c>
      <c r="C15" s="74">
        <v>101.66</v>
      </c>
      <c r="D15" s="73">
        <v>2019.16</v>
      </c>
      <c r="E15" s="75">
        <f>+D15*100/B15</f>
        <v>92.479481166642231</v>
      </c>
      <c r="F15" s="28">
        <f>+C15+D15</f>
        <v>2120.8200000000002</v>
      </c>
      <c r="G15" s="76">
        <f>+F15*100/B15</f>
        <v>97.135607504030489</v>
      </c>
      <c r="H15" s="77"/>
      <c r="I15" s="77"/>
      <c r="J15" s="32">
        <f>+B15-F15</f>
        <v>62.539999999999964</v>
      </c>
      <c r="K15" s="78"/>
      <c r="L15" s="79"/>
    </row>
    <row r="16" spans="1:15" s="14" customFormat="1" ht="11.25" customHeight="1" x14ac:dyDescent="0.35">
      <c r="B16" s="80"/>
      <c r="C16" s="81"/>
      <c r="D16" s="80"/>
      <c r="E16" s="82"/>
      <c r="F16" s="83"/>
      <c r="G16" s="84"/>
      <c r="H16" s="85"/>
      <c r="I16" s="85"/>
      <c r="J16" s="86"/>
      <c r="K16" s="78"/>
      <c r="L16" s="79"/>
    </row>
    <row r="17" spans="1:12" s="14" customFormat="1" ht="21" hidden="1" x14ac:dyDescent="0.35">
      <c r="A17" s="87" t="s">
        <v>22</v>
      </c>
      <c r="B17" s="80"/>
      <c r="C17" s="81"/>
      <c r="D17" s="80"/>
      <c r="E17" s="82"/>
      <c r="F17" s="83"/>
      <c r="G17" s="84"/>
      <c r="H17" s="85"/>
      <c r="I17" s="85"/>
      <c r="J17" s="86"/>
      <c r="K17" s="78"/>
      <c r="L17" s="79"/>
    </row>
    <row r="18" spans="1:12" s="14" customFormat="1" ht="21" hidden="1" x14ac:dyDescent="0.35">
      <c r="A18" s="88" t="s">
        <v>23</v>
      </c>
      <c r="B18" s="89"/>
      <c r="C18" s="90"/>
      <c r="D18" s="89"/>
      <c r="E18" s="91"/>
      <c r="F18" s="64"/>
      <c r="G18" s="92"/>
      <c r="H18" s="93"/>
      <c r="I18" s="93"/>
      <c r="J18" s="94"/>
      <c r="K18" s="78"/>
      <c r="L18" s="79"/>
    </row>
    <row r="19" spans="1:12" s="14" customFormat="1" ht="21" hidden="1" x14ac:dyDescent="0.35">
      <c r="A19" s="95" t="s">
        <v>14</v>
      </c>
      <c r="B19" s="96">
        <f>+B20+B21</f>
        <v>281.18</v>
      </c>
      <c r="C19" s="97">
        <f>+C20+C21</f>
        <v>53.33</v>
      </c>
      <c r="D19" s="96">
        <f>+D20+D21</f>
        <v>27.57</v>
      </c>
      <c r="E19" s="98">
        <f>+D19*100/B19</f>
        <v>9.8051070488654943</v>
      </c>
      <c r="F19" s="68">
        <f>+C19+D19</f>
        <v>80.900000000000006</v>
      </c>
      <c r="G19" s="99">
        <f>+F19*100/B19</f>
        <v>28.771605377338361</v>
      </c>
      <c r="H19" s="100">
        <v>100</v>
      </c>
      <c r="I19" s="100">
        <f>+G19-H19</f>
        <v>-71.228394622661639</v>
      </c>
      <c r="J19" s="101">
        <f>+B19-F19</f>
        <v>200.28</v>
      </c>
      <c r="K19" s="102"/>
      <c r="L19" s="79"/>
    </row>
    <row r="20" spans="1:12" s="14" customFormat="1" ht="21" hidden="1" x14ac:dyDescent="0.35">
      <c r="A20" s="103" t="s">
        <v>15</v>
      </c>
      <c r="B20" s="73">
        <v>57.32</v>
      </c>
      <c r="C20" s="74">
        <v>11.16</v>
      </c>
      <c r="D20" s="73">
        <v>14.64</v>
      </c>
      <c r="E20" s="104">
        <f>+D20*100/B20</f>
        <v>25.540823447313329</v>
      </c>
      <c r="F20" s="68">
        <f>+C20+D20</f>
        <v>25.8</v>
      </c>
      <c r="G20" s="99">
        <f t="shared" ref="G20:G25" si="0">+F20*100/B20</f>
        <v>45.010467550593162</v>
      </c>
      <c r="H20" s="77">
        <v>100</v>
      </c>
      <c r="I20" s="77">
        <f>+G20-H20</f>
        <v>-54.989532449406838</v>
      </c>
      <c r="J20" s="32">
        <f>+B20-F20</f>
        <v>31.52</v>
      </c>
      <c r="K20" s="105"/>
      <c r="L20" s="79"/>
    </row>
    <row r="21" spans="1:12" s="14" customFormat="1" ht="21" hidden="1" x14ac:dyDescent="0.35">
      <c r="A21" s="106" t="s">
        <v>16</v>
      </c>
      <c r="B21" s="107">
        <v>223.86</v>
      </c>
      <c r="C21" s="108">
        <v>42.17</v>
      </c>
      <c r="D21" s="107">
        <v>12.93</v>
      </c>
      <c r="E21" s="109">
        <f>+D21*100/B21</f>
        <v>5.7759313856874828</v>
      </c>
      <c r="F21" s="68">
        <f>+C21+D21</f>
        <v>55.1</v>
      </c>
      <c r="G21" s="76">
        <f t="shared" si="0"/>
        <v>24.613597784329489</v>
      </c>
      <c r="H21" s="110">
        <v>100</v>
      </c>
      <c r="I21" s="110">
        <f>+G21-H21</f>
        <v>-75.386402215670515</v>
      </c>
      <c r="J21" s="111">
        <f>+B21-F21</f>
        <v>168.76000000000002</v>
      </c>
      <c r="K21" s="105"/>
      <c r="L21" s="79"/>
    </row>
    <row r="22" spans="1:12" s="14" customFormat="1" ht="21" hidden="1" x14ac:dyDescent="0.35">
      <c r="A22" s="88" t="s">
        <v>24</v>
      </c>
      <c r="B22" s="89"/>
      <c r="C22" s="90"/>
      <c r="D22" s="89"/>
      <c r="E22" s="91"/>
      <c r="F22" s="64"/>
      <c r="G22" s="84"/>
      <c r="H22" s="93"/>
      <c r="I22" s="93"/>
      <c r="J22" s="94"/>
      <c r="K22" s="78"/>
      <c r="L22" s="79"/>
    </row>
    <row r="23" spans="1:12" s="14" customFormat="1" ht="21" hidden="1" x14ac:dyDescent="0.35">
      <c r="A23" s="95" t="s">
        <v>14</v>
      </c>
      <c r="B23" s="96">
        <f>+B24+B25</f>
        <v>331.62</v>
      </c>
      <c r="C23" s="97">
        <f>+C24+C25</f>
        <v>227.99</v>
      </c>
      <c r="D23" s="96">
        <f>+D24+D25</f>
        <v>28.189999999999998</v>
      </c>
      <c r="E23" s="98">
        <f>+D23*100/B23</f>
        <v>8.5006935649237079</v>
      </c>
      <c r="F23" s="68">
        <f>+C23+D23</f>
        <v>256.18</v>
      </c>
      <c r="G23" s="76">
        <f t="shared" si="0"/>
        <v>77.251070502382248</v>
      </c>
      <c r="H23" s="100">
        <v>100</v>
      </c>
      <c r="I23" s="100">
        <f>+G23-H23</f>
        <v>-22.748929497617752</v>
      </c>
      <c r="J23" s="101">
        <f>+B23-F23</f>
        <v>75.44</v>
      </c>
      <c r="K23" s="78"/>
      <c r="L23" s="79"/>
    </row>
    <row r="24" spans="1:12" s="14" customFormat="1" ht="21" hidden="1" x14ac:dyDescent="0.35">
      <c r="A24" s="103" t="s">
        <v>15</v>
      </c>
      <c r="B24" s="73">
        <v>40.46</v>
      </c>
      <c r="C24" s="112">
        <v>2.99</v>
      </c>
      <c r="D24" s="73">
        <v>15.36</v>
      </c>
      <c r="E24" s="104">
        <f>+D24*100/B24</f>
        <v>37.963420662382596</v>
      </c>
      <c r="F24" s="68">
        <f>+C24+D24</f>
        <v>18.350000000000001</v>
      </c>
      <c r="G24" s="76">
        <f t="shared" si="0"/>
        <v>45.353435491843804</v>
      </c>
      <c r="H24" s="77">
        <v>100</v>
      </c>
      <c r="I24" s="77">
        <f>+G24-H24</f>
        <v>-54.646564508156196</v>
      </c>
      <c r="J24" s="32">
        <f>+B24-F24</f>
        <v>22.11</v>
      </c>
      <c r="K24" s="78"/>
      <c r="L24" s="79"/>
    </row>
    <row r="25" spans="1:12" s="14" customFormat="1" ht="21" hidden="1" x14ac:dyDescent="0.35">
      <c r="A25" s="103" t="s">
        <v>16</v>
      </c>
      <c r="B25" s="73">
        <v>291.16000000000003</v>
      </c>
      <c r="C25" s="112">
        <v>225</v>
      </c>
      <c r="D25" s="73">
        <v>12.83</v>
      </c>
      <c r="E25" s="104">
        <f>+D25*100/B25</f>
        <v>4.4065118835004808</v>
      </c>
      <c r="F25" s="68">
        <f>+C25+D25</f>
        <v>237.83</v>
      </c>
      <c r="G25" s="76">
        <f t="shared" si="0"/>
        <v>81.683610386042034</v>
      </c>
      <c r="H25" s="77">
        <v>100</v>
      </c>
      <c r="I25" s="77">
        <f>+G25-H25</f>
        <v>-18.316389613957966</v>
      </c>
      <c r="J25" s="32">
        <f>+B25-F25</f>
        <v>53.330000000000013</v>
      </c>
      <c r="K25" s="78"/>
      <c r="L25" s="79"/>
    </row>
    <row r="26" spans="1:12" s="120" customFormat="1" ht="21" x14ac:dyDescent="0.35">
      <c r="A26" s="113" t="s">
        <v>25</v>
      </c>
      <c r="B26" s="114"/>
      <c r="C26" s="115"/>
      <c r="D26" s="115"/>
      <c r="E26" s="82"/>
      <c r="F26" s="116"/>
      <c r="G26" s="84"/>
      <c r="H26" s="117"/>
      <c r="I26" s="117"/>
      <c r="J26" s="118"/>
      <c r="K26" s="119"/>
    </row>
    <row r="27" spans="1:12" s="126" customFormat="1" ht="21" x14ac:dyDescent="0.35">
      <c r="A27" s="121" t="s">
        <v>26</v>
      </c>
      <c r="B27" s="122"/>
      <c r="C27" s="122"/>
      <c r="D27" s="123"/>
      <c r="E27" s="124"/>
      <c r="F27" s="125"/>
      <c r="G27" s="84"/>
      <c r="J27" s="127"/>
    </row>
    <row r="28" spans="1:12" s="120" customFormat="1" x14ac:dyDescent="0.2">
      <c r="B28" s="123"/>
      <c r="C28" s="123"/>
      <c r="D28" s="128"/>
      <c r="E28" s="129"/>
      <c r="F28" s="128"/>
      <c r="I28" s="130"/>
    </row>
    <row r="29" spans="1:12" s="131" customFormat="1" x14ac:dyDescent="0.2">
      <c r="B29" s="132"/>
      <c r="C29" s="132"/>
      <c r="D29" s="132"/>
      <c r="E29" s="133"/>
      <c r="F29" s="134"/>
      <c r="I29" s="135"/>
    </row>
    <row r="30" spans="1:12" s="120" customFormat="1" x14ac:dyDescent="0.2">
      <c r="B30" s="136"/>
      <c r="C30" s="136"/>
      <c r="D30" s="136"/>
      <c r="E30" s="137"/>
      <c r="F30" s="123"/>
      <c r="G30" s="128"/>
      <c r="J30" s="130"/>
    </row>
    <row r="31" spans="1:12" s="141" customFormat="1" x14ac:dyDescent="0.2">
      <c r="B31" s="142"/>
      <c r="C31" s="142"/>
      <c r="D31" s="142"/>
      <c r="E31" s="143"/>
      <c r="F31" s="144"/>
      <c r="G31" s="145"/>
      <c r="J31" s="146"/>
    </row>
    <row r="32" spans="1:12" s="141" customFormat="1" x14ac:dyDescent="0.2">
      <c r="B32" s="142"/>
      <c r="C32" s="142"/>
      <c r="D32" s="142"/>
      <c r="E32" s="143"/>
      <c r="F32" s="144"/>
      <c r="G32" s="145"/>
      <c r="J32" s="146"/>
    </row>
    <row r="33" spans="1:13" s="141" customFormat="1" x14ac:dyDescent="0.2">
      <c r="B33" s="142"/>
      <c r="C33" s="142"/>
      <c r="D33" s="142"/>
      <c r="E33" s="143"/>
      <c r="F33" s="144"/>
      <c r="G33" s="145"/>
      <c r="J33" s="146"/>
    </row>
    <row r="34" spans="1:13" s="147" customFormat="1" x14ac:dyDescent="0.2">
      <c r="A34" s="141"/>
      <c r="B34" s="144"/>
      <c r="C34" s="144"/>
      <c r="D34" s="144"/>
      <c r="E34" s="145"/>
      <c r="F34" s="144"/>
      <c r="G34" s="145"/>
      <c r="H34" s="141"/>
      <c r="J34" s="148"/>
    </row>
    <row r="35" spans="1:13" s="147" customFormat="1" x14ac:dyDescent="0.2">
      <c r="A35" s="141"/>
      <c r="B35" s="144"/>
      <c r="C35" s="144"/>
      <c r="D35" s="144"/>
      <c r="E35" s="145"/>
      <c r="F35" s="144"/>
      <c r="G35" s="145"/>
      <c r="H35" s="141"/>
      <c r="J35" s="148"/>
    </row>
    <row r="36" spans="1:13" s="147" customFormat="1" x14ac:dyDescent="0.2">
      <c r="A36" s="149"/>
      <c r="B36" s="150"/>
      <c r="C36" s="151"/>
      <c r="D36" s="151"/>
      <c r="E36" s="152"/>
      <c r="F36" s="144"/>
      <c r="G36" s="145"/>
      <c r="H36" s="141"/>
      <c r="J36" s="148"/>
    </row>
    <row r="37" spans="1:13" s="147" customFormat="1" x14ac:dyDescent="0.2">
      <c r="A37" s="141"/>
      <c r="B37" s="142"/>
      <c r="C37" s="142"/>
      <c r="D37" s="142"/>
      <c r="E37" s="143"/>
      <c r="F37" s="144"/>
      <c r="G37" s="145"/>
      <c r="H37" s="141"/>
      <c r="J37" s="148"/>
    </row>
    <row r="38" spans="1:13" s="153" customFormat="1" x14ac:dyDescent="0.2">
      <c r="A38" s="141"/>
      <c r="B38" s="144"/>
      <c r="C38" s="144"/>
      <c r="D38" s="144"/>
      <c r="E38" s="145"/>
      <c r="F38" s="144"/>
      <c r="G38" s="145"/>
      <c r="H38" s="147"/>
      <c r="I38" s="147"/>
      <c r="J38" s="148"/>
      <c r="K38" s="147"/>
      <c r="L38" s="147"/>
      <c r="M38" s="147"/>
    </row>
    <row r="39" spans="1:13" s="153" customFormat="1" x14ac:dyDescent="0.2">
      <c r="A39" s="141"/>
      <c r="B39" s="144"/>
      <c r="C39" s="144"/>
      <c r="D39" s="144"/>
      <c r="E39" s="145"/>
      <c r="F39" s="144"/>
      <c r="G39" s="145"/>
      <c r="H39" s="147"/>
      <c r="I39" s="147"/>
      <c r="J39" s="148"/>
      <c r="K39" s="147"/>
      <c r="L39" s="147"/>
      <c r="M39" s="147"/>
    </row>
    <row r="40" spans="1:13" s="153" customFormat="1" x14ac:dyDescent="0.2">
      <c r="A40" s="141"/>
      <c r="B40" s="151"/>
      <c r="C40" s="151"/>
      <c r="D40" s="151"/>
      <c r="E40" s="152"/>
      <c r="F40" s="144"/>
      <c r="G40" s="145"/>
      <c r="H40" s="147"/>
      <c r="I40" s="147"/>
      <c r="J40" s="148"/>
      <c r="K40" s="147"/>
      <c r="L40" s="147"/>
      <c r="M40" s="147"/>
    </row>
    <row r="41" spans="1:13" s="153" customFormat="1" x14ac:dyDescent="0.2">
      <c r="A41" s="141"/>
      <c r="B41" s="142"/>
      <c r="C41" s="142"/>
      <c r="D41" s="142"/>
      <c r="E41" s="143"/>
      <c r="F41" s="144"/>
      <c r="G41" s="145"/>
      <c r="H41" s="147"/>
      <c r="I41" s="147"/>
      <c r="J41" s="148"/>
      <c r="K41" s="147"/>
      <c r="L41" s="147"/>
      <c r="M41" s="147"/>
    </row>
    <row r="42" spans="1:13" s="153" customFormat="1" x14ac:dyDescent="0.2">
      <c r="A42" s="141"/>
      <c r="B42" s="144"/>
      <c r="C42" s="144"/>
      <c r="D42" s="144"/>
      <c r="E42" s="145"/>
      <c r="F42" s="144"/>
      <c r="G42" s="145"/>
      <c r="H42" s="147"/>
      <c r="I42" s="147"/>
      <c r="J42" s="148"/>
      <c r="K42" s="147"/>
      <c r="L42" s="147"/>
      <c r="M42" s="147"/>
    </row>
    <row r="43" spans="1:13" s="153" customFormat="1" x14ac:dyDescent="0.2">
      <c r="A43" s="141"/>
      <c r="B43" s="144"/>
      <c r="C43" s="144"/>
      <c r="D43" s="144"/>
      <c r="E43" s="145"/>
      <c r="F43" s="144"/>
      <c r="G43" s="145"/>
      <c r="H43" s="147"/>
      <c r="I43" s="147"/>
      <c r="J43" s="148"/>
      <c r="K43" s="147"/>
      <c r="L43" s="147"/>
      <c r="M43" s="147"/>
    </row>
    <row r="44" spans="1:13" s="153" customFormat="1" x14ac:dyDescent="0.2">
      <c r="A44" s="149"/>
      <c r="B44" s="151"/>
      <c r="C44" s="151"/>
      <c r="D44" s="151"/>
      <c r="E44" s="152"/>
      <c r="F44" s="144"/>
      <c r="G44" s="145"/>
      <c r="H44" s="147"/>
      <c r="I44" s="147"/>
      <c r="J44" s="148"/>
      <c r="K44" s="147"/>
      <c r="L44" s="147"/>
      <c r="M44" s="147"/>
    </row>
    <row r="45" spans="1:13" s="153" customFormat="1" x14ac:dyDescent="0.2">
      <c r="A45" s="141"/>
      <c r="B45" s="144"/>
      <c r="C45" s="144"/>
      <c r="D45" s="142"/>
      <c r="E45" s="143"/>
      <c r="F45" s="144"/>
      <c r="G45" s="145"/>
      <c r="H45" s="147"/>
      <c r="I45" s="147"/>
      <c r="J45" s="148"/>
      <c r="K45" s="147"/>
      <c r="L45" s="147"/>
      <c r="M45" s="147"/>
    </row>
    <row r="46" spans="1:13" s="153" customFormat="1" x14ac:dyDescent="0.2">
      <c r="A46" s="141"/>
      <c r="B46" s="144"/>
      <c r="C46" s="144"/>
      <c r="D46" s="142"/>
      <c r="E46" s="143"/>
      <c r="F46" s="144"/>
      <c r="G46" s="145"/>
      <c r="H46" s="147"/>
      <c r="I46" s="147"/>
      <c r="J46" s="148"/>
      <c r="K46" s="147"/>
      <c r="L46" s="147"/>
      <c r="M46" s="147"/>
    </row>
    <row r="47" spans="1:13" s="153" customFormat="1" x14ac:dyDescent="0.2">
      <c r="A47" s="141"/>
      <c r="B47" s="144"/>
      <c r="C47" s="144"/>
      <c r="D47" s="142"/>
      <c r="E47" s="143"/>
      <c r="F47" s="144"/>
      <c r="G47" s="145"/>
      <c r="H47" s="147"/>
      <c r="I47" s="147"/>
      <c r="J47" s="148"/>
      <c r="K47" s="147"/>
      <c r="L47" s="147"/>
      <c r="M47" s="147"/>
    </row>
    <row r="48" spans="1:13" s="153" customFormat="1" x14ac:dyDescent="0.2">
      <c r="A48" s="141"/>
      <c r="B48" s="142"/>
      <c r="C48" s="142"/>
      <c r="D48" s="142"/>
      <c r="E48" s="143"/>
      <c r="F48" s="144"/>
      <c r="G48" s="145"/>
      <c r="H48" s="147"/>
      <c r="I48" s="147"/>
      <c r="J48" s="148"/>
      <c r="K48" s="147"/>
      <c r="L48" s="147"/>
      <c r="M48" s="147"/>
    </row>
    <row r="49" spans="1:13" s="153" customFormat="1" x14ac:dyDescent="0.2">
      <c r="A49" s="141"/>
      <c r="B49" s="144"/>
      <c r="C49" s="144"/>
      <c r="D49" s="144"/>
      <c r="E49" s="145"/>
      <c r="F49" s="144"/>
      <c r="G49" s="145"/>
      <c r="H49" s="147"/>
      <c r="I49" s="147"/>
      <c r="J49" s="148"/>
      <c r="K49" s="147"/>
      <c r="L49" s="147"/>
      <c r="M49" s="147"/>
    </row>
    <row r="50" spans="1:13" s="153" customFormat="1" x14ac:dyDescent="0.2">
      <c r="A50" s="141"/>
      <c r="B50" s="144"/>
      <c r="C50" s="144"/>
      <c r="D50" s="144"/>
      <c r="E50" s="145"/>
      <c r="F50" s="144"/>
      <c r="G50" s="145"/>
      <c r="H50" s="147"/>
      <c r="I50" s="147"/>
      <c r="J50" s="148"/>
      <c r="K50" s="147"/>
      <c r="L50" s="147"/>
      <c r="M50" s="147"/>
    </row>
    <row r="51" spans="1:13" s="153" customFormat="1" x14ac:dyDescent="0.2">
      <c r="A51" s="141"/>
      <c r="B51" s="144"/>
      <c r="C51" s="144"/>
      <c r="D51" s="144"/>
      <c r="E51" s="145"/>
      <c r="F51" s="144"/>
      <c r="G51" s="145"/>
      <c r="H51" s="147"/>
      <c r="I51" s="147"/>
      <c r="J51" s="148"/>
      <c r="K51" s="147"/>
      <c r="L51" s="147"/>
      <c r="M51" s="147"/>
    </row>
    <row r="52" spans="1:13" s="153" customFormat="1" x14ac:dyDescent="0.2">
      <c r="A52" s="141"/>
      <c r="B52" s="144"/>
      <c r="C52" s="144"/>
      <c r="D52" s="144"/>
      <c r="E52" s="145"/>
      <c r="F52" s="144"/>
      <c r="G52" s="145"/>
      <c r="H52" s="147"/>
      <c r="I52" s="147"/>
      <c r="J52" s="148"/>
      <c r="K52" s="147"/>
      <c r="L52" s="147"/>
      <c r="M52" s="147"/>
    </row>
    <row r="53" spans="1:13" s="147" customFormat="1" x14ac:dyDescent="0.2">
      <c r="B53" s="153"/>
      <c r="C53" s="153"/>
      <c r="D53" s="153"/>
      <c r="E53" s="154"/>
      <c r="F53" s="153"/>
      <c r="G53" s="154"/>
      <c r="J53" s="148"/>
    </row>
    <row r="54" spans="1:13" s="147" customFormat="1" x14ac:dyDescent="0.2">
      <c r="B54" s="153"/>
      <c r="C54" s="153"/>
      <c r="D54" s="153"/>
      <c r="E54" s="154"/>
      <c r="F54" s="153"/>
      <c r="G54" s="154"/>
      <c r="J54" s="148"/>
    </row>
    <row r="55" spans="1:13" s="147" customFormat="1" x14ac:dyDescent="0.2">
      <c r="B55" s="153"/>
      <c r="C55" s="153"/>
      <c r="D55" s="153"/>
      <c r="E55" s="154"/>
      <c r="F55" s="153"/>
      <c r="G55" s="154"/>
      <c r="J55" s="148"/>
    </row>
    <row r="56" spans="1:13" s="147" customFormat="1" x14ac:dyDescent="0.2">
      <c r="B56" s="153"/>
      <c r="C56" s="153"/>
      <c r="D56" s="153"/>
      <c r="E56" s="154"/>
      <c r="F56" s="153"/>
      <c r="G56" s="154"/>
      <c r="J56" s="148"/>
    </row>
    <row r="57" spans="1:13" s="147" customFormat="1" x14ac:dyDescent="0.2">
      <c r="B57" s="153"/>
      <c r="C57" s="153"/>
      <c r="D57" s="153"/>
      <c r="E57" s="154"/>
      <c r="F57" s="153"/>
      <c r="G57" s="154"/>
      <c r="J57" s="148"/>
    </row>
    <row r="58" spans="1:13" s="147" customFormat="1" x14ac:dyDescent="0.2">
      <c r="B58" s="153"/>
      <c r="C58" s="153"/>
      <c r="D58" s="153"/>
      <c r="E58" s="154"/>
      <c r="F58" s="153"/>
      <c r="G58" s="154"/>
      <c r="J58" s="148"/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47244094488188981" right="0.19685039370078741" top="0.82677165354330717" bottom="0.35433070866141736" header="0.31496062992125984" footer="0.1181102362204724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ใช้จ่าย 30กค64 </vt:lpstr>
      <vt:lpstr>'ใช้จ่าย 30กค64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2021-08-09T06:09:51Z</dcterms:created>
  <dcterms:modified xsi:type="dcterms:W3CDTF">2021-08-09T06:11:33Z</dcterms:modified>
</cp:coreProperties>
</file>