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5480" windowHeight="10995"/>
  </bookViews>
  <sheets>
    <sheet name="สรุปยอด(ตุ๊ก)" sheetId="7" r:id="rId1"/>
  </sheets>
  <definedNames>
    <definedName name="_xlnm.Print_Area" localSheetId="0">'สรุปยอด(ตุ๊ก)'!$A$1:$V$20</definedName>
  </definedNames>
  <calcPr calcId="124519"/>
</workbook>
</file>

<file path=xl/calcChain.xml><?xml version="1.0" encoding="utf-8"?>
<calcChain xmlns="http://schemas.openxmlformats.org/spreadsheetml/2006/main">
  <c r="P18" i="7"/>
  <c r="Q6"/>
  <c r="Q17" s="1"/>
  <c r="Q7"/>
  <c r="Q8"/>
  <c r="Q9"/>
  <c r="Q10"/>
  <c r="Q11"/>
  <c r="Q12"/>
  <c r="Q13"/>
  <c r="Q14"/>
  <c r="Q15"/>
  <c r="Q16"/>
  <c r="Q5"/>
  <c r="P17"/>
  <c r="U17" l="1"/>
  <c r="U18" s="1"/>
  <c r="S17"/>
  <c r="S18" s="1"/>
  <c r="R17"/>
  <c r="R18" s="1"/>
  <c r="O17"/>
  <c r="O18" s="1"/>
  <c r="N17"/>
  <c r="L17"/>
  <c r="L18" s="1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C17"/>
  <c r="C18" s="1"/>
  <c r="T16"/>
  <c r="M16"/>
  <c r="T15"/>
  <c r="M15"/>
  <c r="T14"/>
  <c r="M14"/>
  <c r="T13"/>
  <c r="M13"/>
  <c r="T12"/>
  <c r="M12"/>
  <c r="T11"/>
  <c r="M11"/>
  <c r="T10"/>
  <c r="M10"/>
  <c r="T9"/>
  <c r="M9"/>
  <c r="T8"/>
  <c r="M8"/>
  <c r="T7"/>
  <c r="M7"/>
  <c r="T6"/>
  <c r="M6"/>
  <c r="T5"/>
  <c r="M5"/>
  <c r="V16" l="1"/>
  <c r="V15"/>
  <c r="Q18"/>
  <c r="V14"/>
  <c r="V13"/>
  <c r="V12"/>
  <c r="V11"/>
  <c r="V10"/>
  <c r="V9"/>
  <c r="V8"/>
  <c r="V7"/>
  <c r="V6"/>
  <c r="V5"/>
  <c r="N18"/>
  <c r="M17"/>
  <c r="M18" s="1"/>
  <c r="T17"/>
  <c r="T18" s="1"/>
  <c r="V17" l="1"/>
  <c r="V18" s="1"/>
</calcChain>
</file>

<file path=xl/sharedStrings.xml><?xml version="1.0" encoding="utf-8"?>
<sst xmlns="http://schemas.openxmlformats.org/spreadsheetml/2006/main" count="45" uniqueCount="40">
  <si>
    <t>รวม</t>
  </si>
  <si>
    <t>งานเกิด</t>
  </si>
  <si>
    <t>งานเสร็จ</t>
  </si>
  <si>
    <t>ค่าธรรมเนียม</t>
  </si>
  <si>
    <t>รายได้เข้ารัฐ</t>
  </si>
  <si>
    <t>รายได้ อปท.</t>
  </si>
  <si>
    <t>ภาษีเงินได้</t>
  </si>
  <si>
    <t>บุคคล</t>
  </si>
  <si>
    <t>อากร</t>
  </si>
  <si>
    <t>รวมรายได้ทุกประเภท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</si>
  <si>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</si>
  <si>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</si>
  <si>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</si>
  <si>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</si>
  <si>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</si>
  <si>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</si>
  <si>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</si>
  <si>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</si>
  <si>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</si>
  <si>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</si>
  <si>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</si>
  <si>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</si>
  <si>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รวมงาน ทบ.</t>
  </si>
  <si>
    <t>รวมงานไม่มีรายได้</t>
  </si>
  <si>
    <t>รวมงานเกิด</t>
  </si>
  <si>
    <t>รวมงานเสร็จ</t>
  </si>
  <si>
    <t>ปริมาณงานทั้งหมด</t>
  </si>
  <si>
    <t>รวมงาน รว.</t>
  </si>
  <si>
    <t>นิติบุคคล</t>
  </si>
  <si>
    <t>งานตรวจสอบหลักทรัพย์ (งานเสร็จ)</t>
  </si>
  <si>
    <t>มีค่า ธน.</t>
  </si>
  <si>
    <t>ไม่มีค่า ธน.</t>
  </si>
  <si>
    <t>เฉลี่ยต่อเดือน</t>
  </si>
  <si>
    <t>ภาษีธุรกิจเฉพาะ</t>
  </si>
  <si>
    <t>ปีงบฯ 2560</t>
  </si>
  <si>
    <t>สรุปปริมาณงานและรายได้ของสำนักงานที่ดินทั่วประเทศ ประจำปีงบประมาณ พ.ศ. 2560</t>
  </si>
  <si>
    <t>ข้อมูล ณ 4 ธันวาคม 2560 (ปิดงบ)</t>
  </si>
  <si>
    <t>ภาษีธุรกิจเฉพาะเรียกเก็บเพื่อกรมสรรพากร (3%)</t>
  </si>
  <si>
    <t>ภาษีธุรกิจเฉพาะเพื่อรายได้ส่วนท้องถิ่น (97% ของ0.3%)</t>
  </si>
  <si>
    <t>ค่าใช้จ่ายในการจัดเก็บภาษีอากรให้แก่ราชการส่วนท้องถิ่น (3%ของ0.3)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</si>
</sst>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7">
    <xf numFmtId="0" fontId="0" fillId="0" borderId="0" xfId="0"/>
    <xf numFmtId="0" fontId="3" fillId="0" borderId="9" xfId="0" applyFont="1" applyBorder="1"/>
    <xf numFmtId="187" fontId="3" fillId="0" borderId="4" xfId="1" applyNumberFormat="1" applyFont="1" applyBorder="1"/>
    <xf numFmtId="187" fontId="5" fillId="0" borderId="0" xfId="2" applyNumberFormat="1" applyFont="1" applyFill="1" applyBorder="1" applyAlignment="1">
      <alignment vertical="center"/>
    </xf>
    <xf numFmtId="0" fontId="3" fillId="0" borderId="2" xfId="0" applyFont="1" applyBorder="1"/>
    <xf numFmtId="187" fontId="3" fillId="0" borderId="7" xfId="1" applyNumberFormat="1" applyFont="1" applyFill="1" applyBorder="1"/>
    <xf numFmtId="188" fontId="2" fillId="0" borderId="5" xfId="1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187" fontId="3" fillId="0" borderId="15" xfId="1" applyNumberFormat="1" applyFont="1" applyFill="1" applyBorder="1"/>
    <xf numFmtId="0" fontId="3" fillId="0" borderId="10" xfId="0" applyFont="1" applyBorder="1" applyAlignment="1">
      <alignment horizontal="left"/>
    </xf>
    <xf numFmtId="187" fontId="3" fillId="0" borderId="0" xfId="0" applyNumberFormat="1" applyFont="1"/>
    <xf numFmtId="0" fontId="3" fillId="0" borderId="0" xfId="0" applyFont="1"/>
    <xf numFmtId="187" fontId="3" fillId="0" borderId="7" xfId="1" applyNumberFormat="1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/>
    <xf numFmtId="0" fontId="3" fillId="0" borderId="8" xfId="0" applyFont="1" applyBorder="1" applyAlignment="1">
      <alignment horizontal="left"/>
    </xf>
    <xf numFmtId="187" fontId="3" fillId="0" borderId="14" xfId="1" applyNumberFormat="1" applyFont="1" applyFill="1" applyBorder="1"/>
    <xf numFmtId="187" fontId="3" fillId="0" borderId="4" xfId="0" applyNumberFormat="1" applyFont="1" applyBorder="1"/>
    <xf numFmtId="187" fontId="3" fillId="0" borderId="14" xfId="0" applyNumberFormat="1" applyFont="1" applyFill="1" applyBorder="1"/>
    <xf numFmtId="187" fontId="3" fillId="0" borderId="14" xfId="1" applyNumberFormat="1" applyFont="1" applyFill="1" applyBorder="1" applyAlignment="1">
      <alignment vertical="center"/>
    </xf>
    <xf numFmtId="187" fontId="3" fillId="0" borderId="7" xfId="0" applyNumberFormat="1" applyFont="1" applyFill="1" applyBorder="1"/>
    <xf numFmtId="187" fontId="3" fillId="0" borderId="15" xfId="0" applyNumberFormat="1" applyFont="1" applyFill="1" applyBorder="1"/>
    <xf numFmtId="43" fontId="3" fillId="0" borderId="15" xfId="0" applyNumberFormat="1" applyFont="1" applyFill="1" applyBorder="1"/>
    <xf numFmtId="187" fontId="3" fillId="0" borderId="17" xfId="1" applyNumberFormat="1" applyFont="1" applyFill="1" applyBorder="1" applyAlignment="1">
      <alignment vertical="center"/>
    </xf>
    <xf numFmtId="187" fontId="3" fillId="0" borderId="9" xfId="0" applyNumberFormat="1" applyFont="1" applyFill="1" applyBorder="1"/>
    <xf numFmtId="187" fontId="3" fillId="0" borderId="18" xfId="0" applyNumberFormat="1" applyFont="1" applyFill="1" applyBorder="1"/>
    <xf numFmtId="187" fontId="3" fillId="0" borderId="19" xfId="1" applyNumberFormat="1" applyFont="1" applyFill="1" applyBorder="1" applyAlignment="1">
      <alignment vertical="center"/>
    </xf>
    <xf numFmtId="187" fontId="3" fillId="0" borderId="10" xfId="0" applyNumberFormat="1" applyFont="1" applyFill="1" applyBorder="1"/>
    <xf numFmtId="187" fontId="3" fillId="0" borderId="10" xfId="1" applyNumberFormat="1" applyFont="1" applyFill="1" applyBorder="1"/>
    <xf numFmtId="187" fontId="3" fillId="0" borderId="20" xfId="0" applyNumberFormat="1" applyFont="1" applyFill="1" applyBorder="1"/>
    <xf numFmtId="0" fontId="2" fillId="0" borderId="16" xfId="0" applyFont="1" applyBorder="1" applyAlignment="1">
      <alignment horizontal="center" vertical="center"/>
    </xf>
    <xf numFmtId="187" fontId="3" fillId="0" borderId="21" xfId="0" applyNumberFormat="1" applyFont="1" applyBorder="1"/>
    <xf numFmtId="0" fontId="6" fillId="0" borderId="2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188" fontId="2" fillId="0" borderId="11" xfId="1" applyNumberFormat="1" applyFont="1" applyFill="1" applyBorder="1" applyAlignment="1">
      <alignment horizontal="center" vertical="center"/>
    </xf>
    <xf numFmtId="188" fontId="2" fillId="0" borderId="12" xfId="1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0"/>
  <sheetViews>
    <sheetView tabSelected="1" view="pageBreakPreview" zoomScale="82" zoomScaleSheetLayoutView="82" workbookViewId="0">
      <pane xSplit="2" ySplit="4" topLeftCell="C5" activePane="bottomRight" state="frozenSplit"/>
      <selection pane="topRight" activeCell="E1" sqref="E1"/>
      <selection pane="bottomLeft" activeCell="A5" sqref="A5"/>
      <selection pane="bottomRight" activeCell="E2" sqref="E1:F1048576"/>
    </sheetView>
  </sheetViews>
  <sheetFormatPr defaultRowHeight="21"/>
  <cols>
    <col min="1" max="1" width="8.875" style="11" customWidth="1"/>
    <col min="2" max="2" width="4" style="11" customWidth="1"/>
    <col min="3" max="3" width="12.5" style="11" customWidth="1"/>
    <col min="4" max="4" width="12.125" style="11" customWidth="1"/>
    <col min="5" max="6" width="10.375" style="11" hidden="1" customWidth="1"/>
    <col min="7" max="7" width="12.5" style="11" customWidth="1"/>
    <col min="8" max="8" width="10.375" style="11" customWidth="1"/>
    <col min="9" max="9" width="8.625" style="11" customWidth="1"/>
    <col min="10" max="10" width="10" style="11" customWidth="1"/>
    <col min="11" max="11" width="15.25" style="11" customWidth="1"/>
    <col min="12" max="13" width="15.125" style="11" customWidth="1"/>
    <col min="14" max="14" width="16" style="11" customWidth="1"/>
    <col min="15" max="16" width="14.375" style="11" customWidth="1"/>
    <col min="17" max="17" width="15.25" style="11" customWidth="1"/>
    <col min="18" max="20" width="15.875" style="11" customWidth="1"/>
    <col min="21" max="21" width="14.375" style="11" customWidth="1"/>
    <col min="22" max="22" width="16.25" style="11" customWidth="1"/>
    <col min="23" max="24" width="17.125" style="11" customWidth="1"/>
    <col min="25" max="16384" width="9" style="11"/>
  </cols>
  <sheetData>
    <row r="1" spans="1:23" ht="23.25">
      <c r="A1" s="37" t="s">
        <v>35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3" ht="19.5" customHeight="1"/>
    <row r="3" spans="1:23" s="14" customFormat="1" ht="22.5" customHeight="1">
      <c r="A3" s="38" t="s">
        <v>34</v>
      </c>
      <c r="B3" s="38"/>
      <c r="C3" s="38" t="s">
        <v>26</v>
      </c>
      <c r="D3" s="38"/>
      <c r="E3" s="39" t="s">
        <v>23</v>
      </c>
      <c r="F3" s="40"/>
      <c r="G3" s="13" t="s">
        <v>22</v>
      </c>
      <c r="H3" s="13" t="s">
        <v>27</v>
      </c>
      <c r="I3" s="41" t="s">
        <v>29</v>
      </c>
      <c r="J3" s="41"/>
      <c r="K3" s="42" t="s">
        <v>3</v>
      </c>
      <c r="L3" s="43"/>
      <c r="M3" s="44"/>
      <c r="N3" s="38" t="s">
        <v>33</v>
      </c>
      <c r="O3" s="38"/>
      <c r="P3" s="38"/>
      <c r="Q3" s="38"/>
      <c r="R3" s="38" t="s">
        <v>6</v>
      </c>
      <c r="S3" s="38"/>
      <c r="T3" s="38"/>
      <c r="U3" s="45" t="s">
        <v>8</v>
      </c>
      <c r="V3" s="38" t="s">
        <v>9</v>
      </c>
    </row>
    <row r="4" spans="1:23" s="14" customFormat="1" ht="79.5" customHeight="1">
      <c r="A4" s="38"/>
      <c r="B4" s="38"/>
      <c r="C4" s="15" t="s">
        <v>1</v>
      </c>
      <c r="D4" s="15" t="s">
        <v>2</v>
      </c>
      <c r="E4" s="6" t="s">
        <v>24</v>
      </c>
      <c r="F4" s="6" t="s">
        <v>25</v>
      </c>
      <c r="G4" s="15" t="s">
        <v>2</v>
      </c>
      <c r="H4" s="15" t="s">
        <v>2</v>
      </c>
      <c r="I4" s="7" t="s">
        <v>30</v>
      </c>
      <c r="J4" s="7" t="s">
        <v>31</v>
      </c>
      <c r="K4" s="13" t="s">
        <v>4</v>
      </c>
      <c r="L4" s="13" t="s">
        <v>5</v>
      </c>
      <c r="M4" s="13" t="s">
        <v>0</v>
      </c>
      <c r="N4" s="35" t="s">
        <v>37</v>
      </c>
      <c r="O4" s="35" t="s">
        <v>38</v>
      </c>
      <c r="P4" s="35" t="s">
        <v>39</v>
      </c>
      <c r="Q4" s="33" t="s">
        <v>0</v>
      </c>
      <c r="R4" s="16" t="s">
        <v>7</v>
      </c>
      <c r="S4" s="16" t="s">
        <v>28</v>
      </c>
      <c r="T4" s="16" t="s">
        <v>0</v>
      </c>
      <c r="U4" s="46"/>
      <c r="V4" s="38"/>
    </row>
    <row r="5" spans="1:23" ht="26.25" customHeight="1">
      <c r="A5" s="17" t="s">
        <v>10</v>
      </c>
      <c r="B5" s="18">
        <v>59</v>
      </c>
      <c r="C5" s="19">
        <v>792118</v>
      </c>
      <c r="D5" s="19">
        <v>791895</v>
      </c>
      <c r="E5" s="19">
        <v>200056</v>
      </c>
      <c r="F5" s="19">
        <v>200123</v>
      </c>
      <c r="G5" s="19">
        <v>757626</v>
      </c>
      <c r="H5" s="19">
        <v>34269</v>
      </c>
      <c r="I5" s="19">
        <v>11782</v>
      </c>
      <c r="J5" s="19">
        <v>200123</v>
      </c>
      <c r="K5" s="21">
        <v>35623645</v>
      </c>
      <c r="L5" s="21">
        <v>2838266419</v>
      </c>
      <c r="M5" s="21">
        <f>K5+L5</f>
        <v>2873890064</v>
      </c>
      <c r="N5" s="22">
        <v>2257507626</v>
      </c>
      <c r="O5" s="22">
        <v>218929288.65000007</v>
      </c>
      <c r="P5" s="26">
        <v>6820393.3500000006</v>
      </c>
      <c r="Q5" s="21">
        <f>N5+O5+P5</f>
        <v>2483257308</v>
      </c>
      <c r="R5" s="29">
        <v>1284241035</v>
      </c>
      <c r="S5" s="22">
        <v>562206317</v>
      </c>
      <c r="T5" s="21">
        <f>R5+S5</f>
        <v>1846447352</v>
      </c>
      <c r="U5" s="21">
        <v>343412191.00200003</v>
      </c>
      <c r="V5" s="19">
        <f>M5+Q5+T5+U5</f>
        <v>7547006915.0019999</v>
      </c>
      <c r="W5" s="10"/>
    </row>
    <row r="6" spans="1:23" ht="26.25" customHeight="1">
      <c r="A6" s="1" t="s">
        <v>11</v>
      </c>
      <c r="B6" s="9">
        <v>59</v>
      </c>
      <c r="C6" s="5">
        <v>859424</v>
      </c>
      <c r="D6" s="5">
        <v>867167</v>
      </c>
      <c r="E6" s="5">
        <v>247522</v>
      </c>
      <c r="F6" s="5">
        <v>247407</v>
      </c>
      <c r="G6" s="5">
        <v>829555</v>
      </c>
      <c r="H6" s="5">
        <v>37612</v>
      </c>
      <c r="I6" s="5">
        <v>12749</v>
      </c>
      <c r="J6" s="5">
        <v>247407</v>
      </c>
      <c r="K6" s="12">
        <v>37298573</v>
      </c>
      <c r="L6" s="12">
        <v>3161616693</v>
      </c>
      <c r="M6" s="23">
        <f t="shared" ref="M6:M17" si="0">K6+L6</f>
        <v>3198915266</v>
      </c>
      <c r="N6" s="23">
        <v>2574402995</v>
      </c>
      <c r="O6" s="23">
        <v>249820067.54000005</v>
      </c>
      <c r="P6" s="27">
        <v>7619642.4599999981</v>
      </c>
      <c r="Q6" s="23">
        <f t="shared" ref="Q6:Q16" si="1">N6+O6+P6</f>
        <v>2831842705</v>
      </c>
      <c r="R6" s="30">
        <v>1501978734</v>
      </c>
      <c r="S6" s="23">
        <v>649867825</v>
      </c>
      <c r="T6" s="23">
        <f t="shared" ref="T6:T17" si="2">R6+S6</f>
        <v>2151846559</v>
      </c>
      <c r="U6" s="23">
        <v>380504262</v>
      </c>
      <c r="V6" s="5">
        <f t="shared" ref="V6:V16" si="3">M6+Q6+T6+U6</f>
        <v>8563108792</v>
      </c>
      <c r="W6" s="10"/>
    </row>
    <row r="7" spans="1:23" ht="26.25" customHeight="1">
      <c r="A7" s="1" t="s">
        <v>12</v>
      </c>
      <c r="B7" s="9">
        <v>59</v>
      </c>
      <c r="C7" s="5">
        <v>838296</v>
      </c>
      <c r="D7" s="5">
        <v>841093</v>
      </c>
      <c r="E7" s="5">
        <v>233047</v>
      </c>
      <c r="F7" s="5">
        <v>232367</v>
      </c>
      <c r="G7" s="5">
        <v>804719</v>
      </c>
      <c r="H7" s="5">
        <v>36374</v>
      </c>
      <c r="I7" s="5">
        <v>11148</v>
      </c>
      <c r="J7" s="5">
        <v>232367</v>
      </c>
      <c r="K7" s="12">
        <v>37993137</v>
      </c>
      <c r="L7" s="12">
        <v>3783870003</v>
      </c>
      <c r="M7" s="23">
        <f t="shared" si="0"/>
        <v>3821863140</v>
      </c>
      <c r="N7" s="23">
        <v>3673468204</v>
      </c>
      <c r="O7" s="23">
        <v>356389002.70999998</v>
      </c>
      <c r="P7" s="27">
        <v>10962531.289999995</v>
      </c>
      <c r="Q7" s="23">
        <f t="shared" si="1"/>
        <v>4040819738</v>
      </c>
      <c r="R7" s="30">
        <v>1990887470</v>
      </c>
      <c r="S7" s="23">
        <v>924192256</v>
      </c>
      <c r="T7" s="23">
        <f t="shared" si="2"/>
        <v>2915079726</v>
      </c>
      <c r="U7" s="12">
        <v>465525434</v>
      </c>
      <c r="V7" s="5">
        <f t="shared" si="3"/>
        <v>11243288038</v>
      </c>
      <c r="W7" s="10"/>
    </row>
    <row r="8" spans="1:23" ht="26.25" customHeight="1">
      <c r="A8" s="1" t="s">
        <v>13</v>
      </c>
      <c r="B8" s="9">
        <v>60</v>
      </c>
      <c r="C8" s="5">
        <v>798307</v>
      </c>
      <c r="D8" s="5">
        <v>797231</v>
      </c>
      <c r="E8" s="5">
        <v>242099</v>
      </c>
      <c r="F8" s="5">
        <v>242098</v>
      </c>
      <c r="G8" s="5">
        <v>762283</v>
      </c>
      <c r="H8" s="5">
        <v>34948</v>
      </c>
      <c r="I8" s="5">
        <v>10791</v>
      </c>
      <c r="J8" s="5">
        <v>242098</v>
      </c>
      <c r="K8" s="23">
        <v>30389410</v>
      </c>
      <c r="L8" s="23">
        <v>2060744631</v>
      </c>
      <c r="M8" s="23">
        <f t="shared" si="0"/>
        <v>2091134041</v>
      </c>
      <c r="N8" s="23">
        <v>1477497610</v>
      </c>
      <c r="O8" s="23">
        <v>143408167.65999997</v>
      </c>
      <c r="P8" s="27">
        <v>4345762.3400000017</v>
      </c>
      <c r="Q8" s="23">
        <f t="shared" si="1"/>
        <v>1625251539.9999998</v>
      </c>
      <c r="R8" s="30">
        <v>1196111309</v>
      </c>
      <c r="S8" s="23">
        <v>334071463</v>
      </c>
      <c r="T8" s="23">
        <f t="shared" si="2"/>
        <v>1530182772</v>
      </c>
      <c r="U8" s="23">
        <v>316301121</v>
      </c>
      <c r="V8" s="5">
        <f t="shared" si="3"/>
        <v>5562869474</v>
      </c>
      <c r="W8" s="10"/>
    </row>
    <row r="9" spans="1:23" ht="26.25" customHeight="1">
      <c r="A9" s="1" t="s">
        <v>14</v>
      </c>
      <c r="B9" s="9">
        <v>60</v>
      </c>
      <c r="C9" s="5">
        <v>885630</v>
      </c>
      <c r="D9" s="5">
        <v>882130</v>
      </c>
      <c r="E9" s="5">
        <v>300097</v>
      </c>
      <c r="F9" s="5">
        <v>299995</v>
      </c>
      <c r="G9" s="5">
        <v>849642</v>
      </c>
      <c r="H9" s="5">
        <v>32488</v>
      </c>
      <c r="I9" s="5">
        <v>12453</v>
      </c>
      <c r="J9" s="5">
        <v>299995</v>
      </c>
      <c r="K9" s="23">
        <v>30804529</v>
      </c>
      <c r="L9" s="23">
        <v>2262927994</v>
      </c>
      <c r="M9" s="23">
        <f t="shared" si="0"/>
        <v>2293732523</v>
      </c>
      <c r="N9" s="23">
        <v>1718726616</v>
      </c>
      <c r="O9" s="23">
        <v>166808050.80999997</v>
      </c>
      <c r="P9" s="27">
        <v>5072444.1900000013</v>
      </c>
      <c r="Q9" s="23">
        <f t="shared" si="1"/>
        <v>1890607111</v>
      </c>
      <c r="R9" s="31">
        <v>1315740626</v>
      </c>
      <c r="S9" s="23">
        <v>373441526</v>
      </c>
      <c r="T9" s="23">
        <f t="shared" si="2"/>
        <v>1689182152</v>
      </c>
      <c r="U9" s="23">
        <v>349140088</v>
      </c>
      <c r="V9" s="5">
        <f t="shared" si="3"/>
        <v>6222661874</v>
      </c>
      <c r="W9" s="10"/>
    </row>
    <row r="10" spans="1:23" ht="26.25" customHeight="1">
      <c r="A10" s="1" t="s">
        <v>15</v>
      </c>
      <c r="B10" s="9">
        <v>60</v>
      </c>
      <c r="C10" s="5">
        <v>1250625</v>
      </c>
      <c r="D10" s="5">
        <v>1246185</v>
      </c>
      <c r="E10" s="5">
        <v>498363</v>
      </c>
      <c r="F10" s="5">
        <v>498368</v>
      </c>
      <c r="G10" s="5">
        <v>1206596</v>
      </c>
      <c r="H10" s="5">
        <v>39589</v>
      </c>
      <c r="I10" s="5">
        <v>16795</v>
      </c>
      <c r="J10" s="5">
        <v>498368</v>
      </c>
      <c r="K10" s="23">
        <v>44728696</v>
      </c>
      <c r="L10" s="23">
        <v>3559541341</v>
      </c>
      <c r="M10" s="23">
        <f t="shared" si="0"/>
        <v>3604270037</v>
      </c>
      <c r="N10" s="23">
        <v>2810220265</v>
      </c>
      <c r="O10" s="23">
        <v>272743603.32000005</v>
      </c>
      <c r="P10" s="27">
        <v>8304891.6800000006</v>
      </c>
      <c r="Q10" s="23">
        <f t="shared" si="1"/>
        <v>3091268760</v>
      </c>
      <c r="R10" s="30">
        <v>1740540115</v>
      </c>
      <c r="S10" s="23">
        <v>703196297</v>
      </c>
      <c r="T10" s="23">
        <f t="shared" si="2"/>
        <v>2443736412</v>
      </c>
      <c r="U10" s="23">
        <v>443043484.00198603</v>
      </c>
      <c r="V10" s="5">
        <f t="shared" si="3"/>
        <v>9582318693.0019855</v>
      </c>
      <c r="W10" s="10"/>
    </row>
    <row r="11" spans="1:23" ht="26.25" customHeight="1">
      <c r="A11" s="1" t="s">
        <v>16</v>
      </c>
      <c r="B11" s="9">
        <v>60</v>
      </c>
      <c r="C11" s="5">
        <v>1161111</v>
      </c>
      <c r="D11" s="5">
        <v>1150402</v>
      </c>
      <c r="E11" s="5">
        <v>610918</v>
      </c>
      <c r="F11" s="5">
        <v>610654</v>
      </c>
      <c r="G11" s="5">
        <v>1121553</v>
      </c>
      <c r="H11" s="5">
        <v>28849</v>
      </c>
      <c r="I11" s="5">
        <v>11916</v>
      </c>
      <c r="J11" s="5">
        <v>610648</v>
      </c>
      <c r="K11" s="23">
        <v>29821120</v>
      </c>
      <c r="L11" s="23">
        <v>2360570741</v>
      </c>
      <c r="M11" s="23">
        <f t="shared" si="0"/>
        <v>2390391861</v>
      </c>
      <c r="N11" s="23">
        <v>1659386503</v>
      </c>
      <c r="O11" s="23">
        <v>161015664.2100001</v>
      </c>
      <c r="P11" s="27">
        <v>4933753.7899999991</v>
      </c>
      <c r="Q11" s="23">
        <f t="shared" si="1"/>
        <v>1825335921</v>
      </c>
      <c r="R11" s="30">
        <v>1290512651</v>
      </c>
      <c r="S11" s="23">
        <v>374824819</v>
      </c>
      <c r="T11" s="23">
        <f t="shared" si="2"/>
        <v>1665337470</v>
      </c>
      <c r="U11" s="23">
        <v>341808184</v>
      </c>
      <c r="V11" s="5">
        <f t="shared" si="3"/>
        <v>6222873436</v>
      </c>
      <c r="W11" s="10"/>
    </row>
    <row r="12" spans="1:23" ht="26.25" customHeight="1">
      <c r="A12" s="1" t="s">
        <v>17</v>
      </c>
      <c r="B12" s="9">
        <v>60</v>
      </c>
      <c r="C12" s="12">
        <v>1095172</v>
      </c>
      <c r="D12" s="12">
        <v>1091476</v>
      </c>
      <c r="E12" s="12">
        <v>388908</v>
      </c>
      <c r="F12" s="12">
        <v>388614</v>
      </c>
      <c r="G12" s="12">
        <v>1051797</v>
      </c>
      <c r="H12" s="12">
        <v>39679</v>
      </c>
      <c r="I12" s="12">
        <v>14944</v>
      </c>
      <c r="J12" s="12">
        <v>388614</v>
      </c>
      <c r="K12" s="23">
        <v>41038680</v>
      </c>
      <c r="L12" s="23">
        <v>3769730635</v>
      </c>
      <c r="M12" s="23">
        <f t="shared" si="0"/>
        <v>3810769315</v>
      </c>
      <c r="N12" s="23">
        <v>2183063856.9700003</v>
      </c>
      <c r="O12" s="23">
        <v>211848470.20000002</v>
      </c>
      <c r="P12" s="27">
        <v>6469800.8300000019</v>
      </c>
      <c r="Q12" s="23">
        <f t="shared" si="1"/>
        <v>2401382128</v>
      </c>
      <c r="R12" s="30">
        <v>1486104631</v>
      </c>
      <c r="S12" s="23">
        <v>521578768</v>
      </c>
      <c r="T12" s="23">
        <f t="shared" si="2"/>
        <v>2007683399</v>
      </c>
      <c r="U12" s="23">
        <v>389187025</v>
      </c>
      <c r="V12" s="5">
        <f t="shared" si="3"/>
        <v>8609021867</v>
      </c>
      <c r="W12" s="10"/>
    </row>
    <row r="13" spans="1:23" ht="26.25" customHeight="1">
      <c r="A13" s="1" t="s">
        <v>18</v>
      </c>
      <c r="B13" s="9">
        <v>60</v>
      </c>
      <c r="C13" s="5">
        <v>1136846</v>
      </c>
      <c r="D13" s="5">
        <v>1141575</v>
      </c>
      <c r="E13" s="5">
        <v>387491</v>
      </c>
      <c r="F13" s="5">
        <v>387575</v>
      </c>
      <c r="G13" s="5">
        <v>1101333</v>
      </c>
      <c r="H13" s="5">
        <v>40242</v>
      </c>
      <c r="I13" s="5">
        <v>15662</v>
      </c>
      <c r="J13" s="5">
        <v>387568</v>
      </c>
      <c r="K13" s="23">
        <v>49593833</v>
      </c>
      <c r="L13" s="23">
        <v>3657571603</v>
      </c>
      <c r="M13" s="23">
        <f t="shared" si="0"/>
        <v>3707165436</v>
      </c>
      <c r="N13" s="23">
        <v>2882929547</v>
      </c>
      <c r="O13" s="23">
        <v>279439888.45999998</v>
      </c>
      <c r="P13" s="27">
        <v>8848229.5399999954</v>
      </c>
      <c r="Q13" s="23">
        <f t="shared" si="1"/>
        <v>3171217665</v>
      </c>
      <c r="R13" s="30">
        <v>1778381170</v>
      </c>
      <c r="S13" s="23">
        <v>690888130</v>
      </c>
      <c r="T13" s="23">
        <f t="shared" si="2"/>
        <v>2469269300</v>
      </c>
      <c r="U13" s="23">
        <v>426109484.00099999</v>
      </c>
      <c r="V13" s="5">
        <f t="shared" si="3"/>
        <v>9773761885.0009995</v>
      </c>
      <c r="W13" s="10"/>
    </row>
    <row r="14" spans="1:23" ht="26.25" customHeight="1">
      <c r="A14" s="1" t="s">
        <v>19</v>
      </c>
      <c r="B14" s="9">
        <v>60</v>
      </c>
      <c r="C14" s="5">
        <v>973098</v>
      </c>
      <c r="D14" s="5">
        <v>977670</v>
      </c>
      <c r="E14" s="5">
        <v>358917</v>
      </c>
      <c r="F14" s="5">
        <v>356440</v>
      </c>
      <c r="G14" s="5">
        <v>940723</v>
      </c>
      <c r="H14" s="5">
        <v>36947</v>
      </c>
      <c r="I14" s="5">
        <v>14641</v>
      </c>
      <c r="J14" s="5">
        <v>356439</v>
      </c>
      <c r="K14" s="23">
        <v>44515881</v>
      </c>
      <c r="L14" s="23">
        <v>2693127645</v>
      </c>
      <c r="M14" s="23">
        <f t="shared" si="0"/>
        <v>2737643526</v>
      </c>
      <c r="N14" s="23">
        <v>2037383111</v>
      </c>
      <c r="O14" s="23">
        <v>197792115.34999996</v>
      </c>
      <c r="P14" s="27">
        <v>5968694.6499999994</v>
      </c>
      <c r="Q14" s="23">
        <f t="shared" si="1"/>
        <v>2241143921</v>
      </c>
      <c r="R14" s="30">
        <v>1364251009</v>
      </c>
      <c r="S14" s="23">
        <v>486991172</v>
      </c>
      <c r="T14" s="23">
        <f t="shared" si="2"/>
        <v>1851242181</v>
      </c>
      <c r="U14" s="23">
        <v>371808841</v>
      </c>
      <c r="V14" s="5">
        <f t="shared" si="3"/>
        <v>7201838469</v>
      </c>
      <c r="W14" s="10"/>
    </row>
    <row r="15" spans="1:23" ht="26.25" customHeight="1">
      <c r="A15" s="1" t="s">
        <v>20</v>
      </c>
      <c r="B15" s="9">
        <v>60</v>
      </c>
      <c r="C15" s="5">
        <v>976194</v>
      </c>
      <c r="D15" s="5">
        <v>983976</v>
      </c>
      <c r="E15" s="5">
        <v>280180</v>
      </c>
      <c r="F15" s="5">
        <v>282796</v>
      </c>
      <c r="G15" s="5">
        <v>945158</v>
      </c>
      <c r="H15" s="5">
        <v>38818</v>
      </c>
      <c r="I15" s="5">
        <v>20091</v>
      </c>
      <c r="J15" s="5">
        <v>282796</v>
      </c>
      <c r="K15" s="23">
        <v>46228351.170000002</v>
      </c>
      <c r="L15" s="23">
        <v>3140520076</v>
      </c>
      <c r="M15" s="23">
        <f t="shared" si="0"/>
        <v>3186748427.1700001</v>
      </c>
      <c r="N15" s="23">
        <v>2254511467.9499998</v>
      </c>
      <c r="O15" s="23">
        <v>218784088.05000007</v>
      </c>
      <c r="P15" s="27">
        <v>6777044.0000000009</v>
      </c>
      <c r="Q15" s="23">
        <f t="shared" si="1"/>
        <v>2480072600</v>
      </c>
      <c r="R15" s="30">
        <v>1518045437</v>
      </c>
      <c r="S15" s="23">
        <v>536971705</v>
      </c>
      <c r="T15" s="23">
        <f t="shared" si="2"/>
        <v>2055017142</v>
      </c>
      <c r="U15" s="23">
        <v>400572258</v>
      </c>
      <c r="V15" s="5">
        <f t="shared" si="3"/>
        <v>8122410427.1700001</v>
      </c>
      <c r="W15" s="10"/>
    </row>
    <row r="16" spans="1:23" ht="26.25" customHeight="1">
      <c r="A16" s="4" t="s">
        <v>21</v>
      </c>
      <c r="B16" s="9">
        <v>60</v>
      </c>
      <c r="C16" s="8">
        <v>1005400</v>
      </c>
      <c r="D16" s="8">
        <v>1011627</v>
      </c>
      <c r="E16" s="8">
        <v>336226</v>
      </c>
      <c r="F16" s="8">
        <v>336263</v>
      </c>
      <c r="G16" s="8">
        <v>973681</v>
      </c>
      <c r="H16" s="8">
        <v>37946</v>
      </c>
      <c r="I16" s="8">
        <v>16896</v>
      </c>
      <c r="J16" s="8">
        <v>336263</v>
      </c>
      <c r="K16" s="24">
        <v>46648895</v>
      </c>
      <c r="L16" s="24">
        <v>3317099500</v>
      </c>
      <c r="M16" s="24">
        <f t="shared" si="0"/>
        <v>3363748395</v>
      </c>
      <c r="N16" s="25">
        <v>2690637706</v>
      </c>
      <c r="O16" s="24">
        <v>261140486.43999994</v>
      </c>
      <c r="P16" s="28">
        <v>8042831.5599999996</v>
      </c>
      <c r="Q16" s="24">
        <f t="shared" si="1"/>
        <v>2959821024</v>
      </c>
      <c r="R16" s="32">
        <v>1425903320</v>
      </c>
      <c r="S16" s="24">
        <v>688645763</v>
      </c>
      <c r="T16" s="24">
        <f t="shared" si="2"/>
        <v>2114549083</v>
      </c>
      <c r="U16" s="24">
        <v>384428797</v>
      </c>
      <c r="V16" s="8">
        <f t="shared" si="3"/>
        <v>8822547299</v>
      </c>
      <c r="W16" s="10"/>
    </row>
    <row r="17" spans="1:23" ht="25.5" customHeight="1" thickBot="1">
      <c r="A17" s="36" t="s">
        <v>0</v>
      </c>
      <c r="B17" s="36"/>
      <c r="C17" s="2">
        <f>SUM(C5:C16)</f>
        <v>11772221</v>
      </c>
      <c r="D17" s="2">
        <f t="shared" ref="D17:S17" si="4">SUM(D5:D16)</f>
        <v>11782427</v>
      </c>
      <c r="E17" s="2">
        <f t="shared" si="4"/>
        <v>4083824</v>
      </c>
      <c r="F17" s="2">
        <f t="shared" si="4"/>
        <v>4082700</v>
      </c>
      <c r="G17" s="2">
        <f t="shared" si="4"/>
        <v>11344666</v>
      </c>
      <c r="H17" s="2">
        <f t="shared" si="4"/>
        <v>437761</v>
      </c>
      <c r="I17" s="2">
        <f t="shared" si="4"/>
        <v>169868</v>
      </c>
      <c r="J17" s="2">
        <f t="shared" si="4"/>
        <v>4082686</v>
      </c>
      <c r="K17" s="20">
        <f t="shared" si="4"/>
        <v>474684750.17000002</v>
      </c>
      <c r="L17" s="20">
        <f t="shared" si="4"/>
        <v>36605587281</v>
      </c>
      <c r="M17" s="20">
        <f t="shared" si="0"/>
        <v>37080272031.169998</v>
      </c>
      <c r="N17" s="20">
        <f t="shared" si="4"/>
        <v>28219735507.920002</v>
      </c>
      <c r="O17" s="20">
        <f t="shared" si="4"/>
        <v>2738118893.4000006</v>
      </c>
      <c r="P17" s="20">
        <f t="shared" si="4"/>
        <v>84166019.679999992</v>
      </c>
      <c r="Q17" s="34">
        <f t="shared" si="4"/>
        <v>31042020421</v>
      </c>
      <c r="R17" s="20">
        <f t="shared" si="4"/>
        <v>17892697507</v>
      </c>
      <c r="S17" s="20">
        <f t="shared" si="4"/>
        <v>6846876041</v>
      </c>
      <c r="T17" s="20">
        <f t="shared" si="2"/>
        <v>24739573548</v>
      </c>
      <c r="U17" s="20">
        <f t="shared" ref="U17" si="5">SUM(U5:U16)</f>
        <v>4611841169.0049858</v>
      </c>
      <c r="V17" s="2">
        <f>SUM(V5:V16)</f>
        <v>97473707169.174973</v>
      </c>
      <c r="W17" s="10"/>
    </row>
    <row r="18" spans="1:23" ht="21.75" thickTop="1">
      <c r="A18" s="11" t="s">
        <v>32</v>
      </c>
      <c r="C18" s="10">
        <f>C17/12</f>
        <v>981018.41666666663</v>
      </c>
      <c r="D18" s="10">
        <f t="shared" ref="D18:V18" si="6">D17/12</f>
        <v>981868.91666666663</v>
      </c>
      <c r="E18" s="10">
        <f t="shared" si="6"/>
        <v>340318.66666666669</v>
      </c>
      <c r="F18" s="10">
        <f t="shared" si="6"/>
        <v>340225</v>
      </c>
      <c r="G18" s="10">
        <f t="shared" si="6"/>
        <v>945388.83333333337</v>
      </c>
      <c r="H18" s="10">
        <f t="shared" si="6"/>
        <v>36480.083333333336</v>
      </c>
      <c r="I18" s="10">
        <f t="shared" si="6"/>
        <v>14155.666666666666</v>
      </c>
      <c r="J18" s="10">
        <f t="shared" si="6"/>
        <v>340223.83333333331</v>
      </c>
      <c r="K18" s="10">
        <f t="shared" si="6"/>
        <v>39557062.514166668</v>
      </c>
      <c r="L18" s="10">
        <f t="shared" si="6"/>
        <v>3050465606.75</v>
      </c>
      <c r="M18" s="10">
        <f t="shared" si="6"/>
        <v>3090022669.2641664</v>
      </c>
      <c r="N18" s="10">
        <f t="shared" si="6"/>
        <v>2351644625.6600003</v>
      </c>
      <c r="O18" s="10">
        <f t="shared" si="6"/>
        <v>228176574.45000005</v>
      </c>
      <c r="P18" s="10">
        <f t="shared" si="6"/>
        <v>7013834.9733333327</v>
      </c>
      <c r="Q18" s="10">
        <f t="shared" si="6"/>
        <v>2586835035.0833335</v>
      </c>
      <c r="R18" s="10">
        <f t="shared" si="6"/>
        <v>1491058125.5833333</v>
      </c>
      <c r="S18" s="10">
        <f t="shared" si="6"/>
        <v>570573003.41666663</v>
      </c>
      <c r="T18" s="10">
        <f t="shared" si="6"/>
        <v>2061631129</v>
      </c>
      <c r="U18" s="10">
        <f t="shared" si="6"/>
        <v>384320097.41708213</v>
      </c>
      <c r="V18" s="10">
        <f t="shared" si="6"/>
        <v>8122808930.7645807</v>
      </c>
    </row>
    <row r="19" spans="1:23" ht="23.25">
      <c r="C19" s="3"/>
      <c r="D19" s="3"/>
      <c r="E19" s="3"/>
      <c r="F19" s="3"/>
      <c r="G19" s="3"/>
      <c r="H19" s="3"/>
      <c r="I19" s="3"/>
      <c r="J19" s="3"/>
      <c r="U19" s="11" t="s">
        <v>36</v>
      </c>
    </row>
    <row r="20" spans="1:23">
      <c r="C20" s="10"/>
      <c r="D20" s="10"/>
      <c r="E20" s="10"/>
      <c r="F20" s="10"/>
      <c r="G20" s="10"/>
      <c r="H20" s="10"/>
      <c r="I20" s="10"/>
      <c r="J20" s="10"/>
    </row>
  </sheetData>
  <mergeCells count="11">
    <mergeCell ref="A17:B17"/>
    <mergeCell ref="A1:V1"/>
    <mergeCell ref="A3:B4"/>
    <mergeCell ref="C3:D3"/>
    <mergeCell ref="E3:F3"/>
    <mergeCell ref="I3:J3"/>
    <mergeCell ref="K3:M3"/>
    <mergeCell ref="N3:Q3"/>
    <mergeCell ref="R3:T3"/>
    <mergeCell ref="U3:U4"/>
    <mergeCell ref="V3:V4"/>
  </mergeCells>
  <pageMargins left="0.82677165354330717" right="0.1574803149606299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สรุปยอด(ตุ๊ก)</vt:lpstr>
      <vt:lpstr>'สรุปยอด(ตุ๊ก)'!Print_Area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SPL01</cp:lastModifiedBy>
  <cp:lastPrinted>2021-03-26T02:40:26Z</cp:lastPrinted>
  <dcterms:created xsi:type="dcterms:W3CDTF">2012-01-05T03:45:06Z</dcterms:created>
  <dcterms:modified xsi:type="dcterms:W3CDTF">2021-03-26T03:49:31Z</dcterms:modified>
</cp:coreProperties>
</file>