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สรุปยอด" sheetId="6" r:id="rId1"/>
  </sheets>
  <definedNames>
    <definedName name="_xlnm.Print_Area" localSheetId="0">สรุปยอด!$A$1:$U$20</definedName>
  </definedNames>
  <calcPr calcId="124519"/>
</workbook>
</file>

<file path=xl/calcChain.xml><?xml version="1.0" encoding="utf-8"?>
<calcChain xmlns="http://schemas.openxmlformats.org/spreadsheetml/2006/main">
  <c r="D18" i="6"/>
  <c r="E18"/>
  <c r="F18"/>
  <c r="G18"/>
  <c r="H18"/>
  <c r="I18"/>
  <c r="J18"/>
  <c r="K18"/>
  <c r="L18"/>
  <c r="M18"/>
  <c r="N18"/>
  <c r="O18"/>
  <c r="P18"/>
  <c r="Q18"/>
  <c r="R18"/>
  <c r="S18"/>
  <c r="T18"/>
  <c r="U18"/>
  <c r="C18"/>
  <c r="M6"/>
  <c r="M7"/>
  <c r="M8"/>
  <c r="M9"/>
  <c r="M10"/>
  <c r="M11"/>
  <c r="M12"/>
  <c r="M13"/>
  <c r="M14"/>
  <c r="M15"/>
  <c r="M16"/>
  <c r="M5"/>
  <c r="P6"/>
  <c r="P7"/>
  <c r="P8"/>
  <c r="P9"/>
  <c r="P10"/>
  <c r="P11"/>
  <c r="P12"/>
  <c r="P13"/>
  <c r="P14"/>
  <c r="P15"/>
  <c r="P16"/>
  <c r="P5"/>
  <c r="S6"/>
  <c r="S7"/>
  <c r="S8"/>
  <c r="S9"/>
  <c r="S10"/>
  <c r="S11"/>
  <c r="S12"/>
  <c r="S13"/>
  <c r="S14"/>
  <c r="S15"/>
  <c r="S16"/>
  <c r="S5"/>
  <c r="I17" l="1"/>
  <c r="J17"/>
  <c r="U6" l="1"/>
  <c r="U7"/>
  <c r="U8"/>
  <c r="U9"/>
  <c r="U10"/>
  <c r="U11"/>
  <c r="U12"/>
  <c r="U13"/>
  <c r="U14"/>
  <c r="U15"/>
  <c r="U16"/>
  <c r="U5"/>
  <c r="T17" l="1"/>
  <c r="R17"/>
  <c r="Q17"/>
  <c r="O17"/>
  <c r="N17"/>
  <c r="L17"/>
  <c r="K17"/>
  <c r="S17" l="1"/>
  <c r="P17"/>
  <c r="M17"/>
  <c r="H17"/>
  <c r="G17"/>
  <c r="F17"/>
  <c r="E17"/>
  <c r="D17"/>
  <c r="C17"/>
  <c r="U17" l="1"/>
</calcChain>
</file>

<file path=xl/sharedStrings.xml><?xml version="1.0" encoding="utf-8"?>
<sst xmlns="http://schemas.openxmlformats.org/spreadsheetml/2006/main" count="44" uniqueCount="39">
  <si>
    <t>รวม</t>
  </si>
  <si>
    <t>งานเกิด</t>
  </si>
  <si>
    <t>งานเสร็จ</t>
  </si>
  <si>
    <t>ค่าธรรมเนียม</t>
  </si>
  <si>
    <t>รายได้เข้ารัฐ</t>
  </si>
  <si>
    <t>รายได้ อปท.</t>
  </si>
  <si>
    <t>ภาษีเงินได้</t>
  </si>
  <si>
    <t>บุคคล</t>
  </si>
  <si>
    <t>อากร</t>
  </si>
  <si>
    <t>รวมรายได้ทุกประเภท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</si>
  <si>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</si>
  <si>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</si>
  <si>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</si>
  <si>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</si>
  <si>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</si>
  <si>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</si>
  <si>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</si>
  <si>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</si>
  <si>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</si>
  <si>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</si>
  <si>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</si>
  <si>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</si>
  <si>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รวมงาน ทบ.</t>
  </si>
  <si>
    <t>รวมงานไม่มีรายได้</t>
  </si>
  <si>
    <t>รวมงานเกิด</t>
  </si>
  <si>
    <t>รวมงานเสร็จ</t>
  </si>
  <si>
    <t>ปริมาณงานทั้งหมด</t>
  </si>
  <si>
    <t>รวมงาน รว.</t>
  </si>
  <si>
    <t>ธุรกิจเฉพาะ3%</t>
  </si>
  <si>
    <t>นิติบุคคล</t>
  </si>
  <si>
    <t>ส่วนท้องถิ่น</t>
  </si>
  <si>
    <t>ภาษีธุรกืจเฉพาะ</t>
  </si>
  <si>
    <t>สรุปปริมาณงานและรายได้ของสำนักงานที่ดินทั่วประเทศ ประจำปีงบประมาณ พ.ศ. 2558</t>
  </si>
  <si>
    <t>ปีงบฯ 2558</t>
  </si>
  <si>
    <t>งานตรวจสอบหลักทรัพย์ (งานเสร็จ)</t>
  </si>
  <si>
    <t>มีค่า ธน.</t>
  </si>
  <si>
    <t>ไม่มีค่า ธน.</t>
  </si>
  <si>
    <t>ข้อมูล ณ 17 พฤศจิกายน 2558</t>
  </si>
  <si>
    <t>เฉลี่ยต่อเดือน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</si>
</sst>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 applyAlignment="1">
      <alignment horizontal="left"/>
    </xf>
    <xf numFmtId="187" fontId="2" fillId="0" borderId="4" xfId="1" applyNumberFormat="1" applyFont="1" applyBorder="1"/>
    <xf numFmtId="187" fontId="2" fillId="0" borderId="0" xfId="0" applyNumberFormat="1" applyFont="1"/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9" xfId="0" applyFont="1" applyBorder="1"/>
    <xf numFmtId="0" fontId="6" fillId="0" borderId="10" xfId="0" applyFont="1" applyBorder="1" applyAlignment="1">
      <alignment horizontal="left"/>
    </xf>
    <xf numFmtId="187" fontId="6" fillId="0" borderId="4" xfId="1" applyNumberFormat="1" applyFont="1" applyBorder="1"/>
    <xf numFmtId="187" fontId="8" fillId="0" borderId="0" xfId="2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6" fillId="0" borderId="2" xfId="0" applyFont="1" applyBorder="1"/>
    <xf numFmtId="187" fontId="2" fillId="0" borderId="4" xfId="0" applyNumberFormat="1" applyFont="1" applyBorder="1"/>
    <xf numFmtId="0" fontId="3" fillId="0" borderId="5" xfId="0" applyFont="1" applyBorder="1" applyAlignment="1">
      <alignment horizontal="center" vertical="center"/>
    </xf>
    <xf numFmtId="187" fontId="9" fillId="0" borderId="14" xfId="0" applyNumberFormat="1" applyFont="1" applyFill="1" applyBorder="1"/>
    <xf numFmtId="187" fontId="9" fillId="0" borderId="14" xfId="1" applyNumberFormat="1" applyFont="1" applyFill="1" applyBorder="1"/>
    <xf numFmtId="187" fontId="9" fillId="0" borderId="7" xfId="0" applyNumberFormat="1" applyFont="1" applyFill="1" applyBorder="1"/>
    <xf numFmtId="187" fontId="9" fillId="0" borderId="7" xfId="1" applyNumberFormat="1" applyFont="1" applyFill="1" applyBorder="1"/>
    <xf numFmtId="187" fontId="9" fillId="0" borderId="15" xfId="0" applyNumberFormat="1" applyFont="1" applyFill="1" applyBorder="1"/>
    <xf numFmtId="187" fontId="9" fillId="0" borderId="15" xfId="1" applyNumberFormat="1" applyFont="1" applyFill="1" applyBorder="1"/>
    <xf numFmtId="187" fontId="10" fillId="0" borderId="14" xfId="1" applyNumberFormat="1" applyFont="1" applyFill="1" applyBorder="1" applyAlignment="1">
      <alignment vertical="center"/>
    </xf>
    <xf numFmtId="187" fontId="10" fillId="0" borderId="7" xfId="1" applyNumberFormat="1" applyFont="1" applyFill="1" applyBorder="1" applyAlignment="1">
      <alignment vertical="center"/>
    </xf>
    <xf numFmtId="187" fontId="2" fillId="0" borderId="7" xfId="1" applyNumberFormat="1" applyFont="1" applyFill="1" applyBorder="1"/>
    <xf numFmtId="187" fontId="6" fillId="0" borderId="7" xfId="1" applyNumberFormat="1" applyFont="1" applyFill="1" applyBorder="1"/>
    <xf numFmtId="188" fontId="5" fillId="0" borderId="5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187" fontId="2" fillId="0" borderId="14" xfId="1" applyNumberFormat="1" applyFont="1" applyFill="1" applyBorder="1"/>
    <xf numFmtId="187" fontId="6" fillId="0" borderId="15" xfId="1" applyNumberFormat="1" applyFont="1" applyFill="1" applyBorder="1"/>
    <xf numFmtId="187" fontId="6" fillId="0" borderId="7" xfId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88" fontId="5" fillId="0" borderId="11" xfId="1" applyNumberFormat="1" applyFont="1" applyFill="1" applyBorder="1" applyAlignment="1">
      <alignment horizontal="center" vertical="center"/>
    </xf>
    <xf numFmtId="188" fontId="5" fillId="0" borderId="12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"/>
  <sheetViews>
    <sheetView tabSelected="1" view="pageBreakPreview" zoomScale="77" zoomScaleSheetLayoutView="77" workbookViewId="0">
      <pane xSplit="2" ySplit="4" topLeftCell="C11" activePane="bottomRight" state="frozenSplit"/>
      <selection pane="topRight" activeCell="E1" sqref="E1"/>
      <selection pane="bottomLeft" activeCell="A5" sqref="A5"/>
      <selection pane="bottomRight" activeCell="E2" sqref="E1:F1048576"/>
    </sheetView>
  </sheetViews>
  <sheetFormatPr defaultRowHeight="21"/>
  <cols>
    <col min="1" max="1" width="8.875" style="1" customWidth="1"/>
    <col min="2" max="2" width="4" style="1" customWidth="1"/>
    <col min="3" max="3" width="12.5" style="1" customWidth="1"/>
    <col min="4" max="4" width="12.125" style="1" customWidth="1"/>
    <col min="5" max="6" width="10.375" style="1" hidden="1" customWidth="1"/>
    <col min="7" max="7" width="12.5" style="1" customWidth="1"/>
    <col min="8" max="8" width="10.375" style="1" customWidth="1"/>
    <col min="9" max="9" width="8.625" style="1" customWidth="1"/>
    <col min="10" max="10" width="10" style="1" customWidth="1"/>
    <col min="11" max="11" width="15.25" style="1" customWidth="1"/>
    <col min="12" max="13" width="15.125" style="1" customWidth="1"/>
    <col min="14" max="14" width="16" style="1" customWidth="1"/>
    <col min="15" max="15" width="14.375" style="1" customWidth="1"/>
    <col min="16" max="16" width="15.25" style="1" customWidth="1"/>
    <col min="17" max="19" width="15.875" style="1" customWidth="1"/>
    <col min="20" max="20" width="14.375" style="1" customWidth="1"/>
    <col min="21" max="21" width="16.25" style="1" customWidth="1"/>
    <col min="22" max="23" width="17.125" style="1" customWidth="1"/>
    <col min="24" max="16384" width="9" style="1"/>
  </cols>
  <sheetData>
    <row r="1" spans="1:22" ht="23.25">
      <c r="A1" s="36" t="s">
        <v>32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2" ht="19.5" customHeight="1"/>
    <row r="3" spans="1:22" s="2" customFormat="1" ht="22.5" customHeight="1">
      <c r="A3" s="37" t="s">
        <v>33</v>
      </c>
      <c r="B3" s="37"/>
      <c r="C3" s="37" t="s">
        <v>26</v>
      </c>
      <c r="D3" s="37"/>
      <c r="E3" s="38" t="s">
        <v>23</v>
      </c>
      <c r="F3" s="39"/>
      <c r="G3" s="9" t="s">
        <v>22</v>
      </c>
      <c r="H3" s="9" t="s">
        <v>27</v>
      </c>
      <c r="I3" s="45" t="s">
        <v>34</v>
      </c>
      <c r="J3" s="45"/>
      <c r="K3" s="42" t="s">
        <v>3</v>
      </c>
      <c r="L3" s="43"/>
      <c r="M3" s="44"/>
      <c r="N3" s="37" t="s">
        <v>31</v>
      </c>
      <c r="O3" s="37"/>
      <c r="P3" s="37"/>
      <c r="Q3" s="37" t="s">
        <v>6</v>
      </c>
      <c r="R3" s="37"/>
      <c r="S3" s="37"/>
      <c r="T3" s="40" t="s">
        <v>8</v>
      </c>
      <c r="U3" s="37" t="s">
        <v>9</v>
      </c>
    </row>
    <row r="4" spans="1:22" s="2" customFormat="1" ht="22.5" customHeight="1">
      <c r="A4" s="37"/>
      <c r="B4" s="37"/>
      <c r="C4" s="19" t="s">
        <v>1</v>
      </c>
      <c r="D4" s="19" t="s">
        <v>2</v>
      </c>
      <c r="E4" s="30" t="s">
        <v>24</v>
      </c>
      <c r="F4" s="30" t="s">
        <v>25</v>
      </c>
      <c r="G4" s="19" t="s">
        <v>2</v>
      </c>
      <c r="H4" s="19" t="s">
        <v>2</v>
      </c>
      <c r="I4" s="31" t="s">
        <v>35</v>
      </c>
      <c r="J4" s="31" t="s">
        <v>36</v>
      </c>
      <c r="K4" s="9" t="s">
        <v>4</v>
      </c>
      <c r="L4" s="9" t="s">
        <v>5</v>
      </c>
      <c r="M4" s="11" t="s">
        <v>0</v>
      </c>
      <c r="N4" s="10" t="s">
        <v>28</v>
      </c>
      <c r="O4" s="10" t="s">
        <v>30</v>
      </c>
      <c r="P4" s="10" t="s">
        <v>0</v>
      </c>
      <c r="Q4" s="16" t="s">
        <v>7</v>
      </c>
      <c r="R4" s="16" t="s">
        <v>29</v>
      </c>
      <c r="S4" s="10" t="s">
        <v>0</v>
      </c>
      <c r="T4" s="41"/>
      <c r="U4" s="37"/>
    </row>
    <row r="5" spans="1:22" ht="26.25" customHeight="1">
      <c r="A5" s="3" t="s">
        <v>10</v>
      </c>
      <c r="B5" s="4">
        <v>57</v>
      </c>
      <c r="C5" s="32">
        <v>769829</v>
      </c>
      <c r="D5" s="32">
        <v>782829</v>
      </c>
      <c r="E5" s="32">
        <v>101494</v>
      </c>
      <c r="F5" s="32">
        <v>101635</v>
      </c>
      <c r="G5" s="32">
        <v>729363</v>
      </c>
      <c r="H5" s="32">
        <v>53466</v>
      </c>
      <c r="I5" s="32">
        <v>10738</v>
      </c>
      <c r="J5" s="32">
        <v>101631</v>
      </c>
      <c r="K5" s="20">
        <v>39406797</v>
      </c>
      <c r="L5" s="20">
        <v>3358515500</v>
      </c>
      <c r="M5" s="20">
        <f>K5+L5</f>
        <v>3397922297</v>
      </c>
      <c r="N5" s="26">
        <v>2281187992</v>
      </c>
      <c r="O5" s="26">
        <v>228116674</v>
      </c>
      <c r="P5" s="20">
        <f>N5+O5</f>
        <v>2509304666</v>
      </c>
      <c r="Q5" s="26">
        <v>1427922110</v>
      </c>
      <c r="R5" s="26">
        <v>522766316</v>
      </c>
      <c r="S5" s="20">
        <f>Q5+R5</f>
        <v>1950688426</v>
      </c>
      <c r="T5" s="20">
        <v>573749642</v>
      </c>
      <c r="U5" s="21">
        <f>M5+P5+S5+T5</f>
        <v>8431665031</v>
      </c>
      <c r="V5" s="8"/>
    </row>
    <row r="6" spans="1:22" ht="26.25" customHeight="1">
      <c r="A6" s="5" t="s">
        <v>11</v>
      </c>
      <c r="B6" s="6">
        <v>57</v>
      </c>
      <c r="C6" s="28">
        <v>745971</v>
      </c>
      <c r="D6" s="28">
        <v>748798</v>
      </c>
      <c r="E6" s="28">
        <v>158269</v>
      </c>
      <c r="F6" s="28">
        <v>157961</v>
      </c>
      <c r="G6" s="28">
        <v>714231</v>
      </c>
      <c r="H6" s="28">
        <v>34567</v>
      </c>
      <c r="I6" s="28">
        <v>11534</v>
      </c>
      <c r="J6" s="28">
        <v>157951</v>
      </c>
      <c r="K6" s="22">
        <v>33801692</v>
      </c>
      <c r="L6" s="22">
        <v>3038444382</v>
      </c>
      <c r="M6" s="22">
        <f t="shared" ref="M6:M16" si="0">K6+L6</f>
        <v>3072246074</v>
      </c>
      <c r="N6" s="22">
        <v>2187396672.1700001</v>
      </c>
      <c r="O6" s="22">
        <v>218807117.82600001</v>
      </c>
      <c r="P6" s="22">
        <f t="shared" ref="P6:P16" si="1">N6+O6</f>
        <v>2406203789.9960003</v>
      </c>
      <c r="Q6" s="22">
        <v>1286285236</v>
      </c>
      <c r="R6" s="22">
        <v>507999263</v>
      </c>
      <c r="S6" s="22">
        <f t="shared" ref="S6:S16" si="2">Q6+R6</f>
        <v>1794284499</v>
      </c>
      <c r="T6" s="22">
        <v>506944061</v>
      </c>
      <c r="U6" s="23">
        <f t="shared" ref="U6:U16" si="3">M6+P6+S6+T6</f>
        <v>7779678423.9960003</v>
      </c>
      <c r="V6" s="8"/>
    </row>
    <row r="7" spans="1:22" ht="26.25" customHeight="1">
      <c r="A7" s="5" t="s">
        <v>12</v>
      </c>
      <c r="B7" s="6">
        <v>57</v>
      </c>
      <c r="C7" s="28">
        <v>755022</v>
      </c>
      <c r="D7" s="28">
        <v>756844</v>
      </c>
      <c r="E7" s="28">
        <v>134267</v>
      </c>
      <c r="F7" s="28">
        <v>134695</v>
      </c>
      <c r="G7" s="28">
        <v>722863</v>
      </c>
      <c r="H7" s="28">
        <v>33981</v>
      </c>
      <c r="I7" s="28">
        <v>9131</v>
      </c>
      <c r="J7" s="28">
        <v>134627</v>
      </c>
      <c r="K7" s="22">
        <v>37186930</v>
      </c>
      <c r="L7" s="22">
        <v>4297354394</v>
      </c>
      <c r="M7" s="22">
        <f t="shared" si="0"/>
        <v>4334541324</v>
      </c>
      <c r="N7" s="22">
        <v>3512091498</v>
      </c>
      <c r="O7" s="22">
        <v>351249507</v>
      </c>
      <c r="P7" s="22">
        <f t="shared" si="1"/>
        <v>3863341005</v>
      </c>
      <c r="Q7" s="22">
        <v>1902963806</v>
      </c>
      <c r="R7" s="22">
        <v>884808110</v>
      </c>
      <c r="S7" s="22">
        <f t="shared" si="2"/>
        <v>2787771916</v>
      </c>
      <c r="T7" s="27">
        <v>716481392</v>
      </c>
      <c r="U7" s="23">
        <f t="shared" si="3"/>
        <v>11702135637</v>
      </c>
      <c r="V7" s="8"/>
    </row>
    <row r="8" spans="1:22" ht="26.25" customHeight="1">
      <c r="A8" s="5" t="s">
        <v>13</v>
      </c>
      <c r="B8" s="6">
        <v>58</v>
      </c>
      <c r="C8" s="28">
        <v>688272</v>
      </c>
      <c r="D8" s="28">
        <v>682489</v>
      </c>
      <c r="E8" s="28">
        <v>116183</v>
      </c>
      <c r="F8" s="28">
        <v>115883</v>
      </c>
      <c r="G8" s="28">
        <v>648115</v>
      </c>
      <c r="H8" s="28">
        <v>34374</v>
      </c>
      <c r="I8" s="28">
        <v>8209</v>
      </c>
      <c r="J8" s="28">
        <v>115883</v>
      </c>
      <c r="K8" s="22">
        <v>30336646</v>
      </c>
      <c r="L8" s="22">
        <v>2564481322</v>
      </c>
      <c r="M8" s="22">
        <f t="shared" si="0"/>
        <v>2594817968</v>
      </c>
      <c r="N8" s="22">
        <v>1803590045</v>
      </c>
      <c r="O8" s="22">
        <v>180362090</v>
      </c>
      <c r="P8" s="22">
        <f t="shared" si="1"/>
        <v>1983952135</v>
      </c>
      <c r="Q8" s="22">
        <v>1496325086</v>
      </c>
      <c r="R8" s="22">
        <v>362861213</v>
      </c>
      <c r="S8" s="22">
        <f t="shared" si="2"/>
        <v>1859186299</v>
      </c>
      <c r="T8" s="22">
        <v>423067139</v>
      </c>
      <c r="U8" s="23">
        <f t="shared" si="3"/>
        <v>6861023541</v>
      </c>
      <c r="V8" s="8"/>
    </row>
    <row r="9" spans="1:22" ht="26.25" customHeight="1">
      <c r="A9" s="5" t="s">
        <v>14</v>
      </c>
      <c r="B9" s="6">
        <v>58</v>
      </c>
      <c r="C9" s="28">
        <v>743295</v>
      </c>
      <c r="D9" s="28">
        <v>739041</v>
      </c>
      <c r="E9" s="28">
        <v>169400</v>
      </c>
      <c r="F9" s="28">
        <v>169552</v>
      </c>
      <c r="G9" s="28">
        <v>704675</v>
      </c>
      <c r="H9" s="28">
        <v>34366</v>
      </c>
      <c r="I9" s="28">
        <v>9620</v>
      </c>
      <c r="J9" s="28">
        <v>169552</v>
      </c>
      <c r="K9" s="22">
        <v>36693964</v>
      </c>
      <c r="L9" s="22">
        <v>2466270625</v>
      </c>
      <c r="M9" s="22">
        <f t="shared" si="0"/>
        <v>2502964589</v>
      </c>
      <c r="N9" s="22">
        <v>1762606257</v>
      </c>
      <c r="O9" s="22">
        <v>176294154</v>
      </c>
      <c r="P9" s="22">
        <f t="shared" si="1"/>
        <v>1938900411</v>
      </c>
      <c r="Q9" s="23">
        <v>1326667407</v>
      </c>
      <c r="R9" s="22">
        <v>394801305</v>
      </c>
      <c r="S9" s="22">
        <f t="shared" si="2"/>
        <v>1721468712</v>
      </c>
      <c r="T9" s="22">
        <v>386388309</v>
      </c>
      <c r="U9" s="23">
        <f t="shared" si="3"/>
        <v>6549722021</v>
      </c>
      <c r="V9" s="8"/>
    </row>
    <row r="10" spans="1:22" ht="26.25" customHeight="1">
      <c r="A10" s="5" t="s">
        <v>15</v>
      </c>
      <c r="B10" s="6">
        <v>58</v>
      </c>
      <c r="C10" s="28">
        <v>1091160</v>
      </c>
      <c r="D10" s="28">
        <v>1084605</v>
      </c>
      <c r="E10" s="28">
        <v>405388</v>
      </c>
      <c r="F10" s="28">
        <v>403293</v>
      </c>
      <c r="G10" s="28">
        <v>1046274</v>
      </c>
      <c r="H10" s="28">
        <v>38331</v>
      </c>
      <c r="I10" s="28">
        <v>12933</v>
      </c>
      <c r="J10" s="28">
        <v>403293</v>
      </c>
      <c r="K10" s="22">
        <v>37094089</v>
      </c>
      <c r="L10" s="22">
        <v>3245137471</v>
      </c>
      <c r="M10" s="22">
        <f t="shared" si="0"/>
        <v>3282231560</v>
      </c>
      <c r="N10" s="22">
        <v>2667198624</v>
      </c>
      <c r="O10" s="22">
        <v>266745491</v>
      </c>
      <c r="P10" s="22">
        <f t="shared" si="1"/>
        <v>2933944115</v>
      </c>
      <c r="Q10" s="22">
        <v>1473390100</v>
      </c>
      <c r="R10" s="22">
        <v>630497795</v>
      </c>
      <c r="S10" s="22">
        <f t="shared" si="2"/>
        <v>2103887895</v>
      </c>
      <c r="T10" s="22">
        <v>448104215</v>
      </c>
      <c r="U10" s="23">
        <f t="shared" si="3"/>
        <v>8768167785</v>
      </c>
      <c r="V10" s="8"/>
    </row>
    <row r="11" spans="1:22" ht="26.25" customHeight="1">
      <c r="A11" s="5" t="s">
        <v>16</v>
      </c>
      <c r="B11" s="6">
        <v>58</v>
      </c>
      <c r="C11" s="28">
        <v>936388</v>
      </c>
      <c r="D11" s="28">
        <v>927021</v>
      </c>
      <c r="E11" s="28">
        <v>354726</v>
      </c>
      <c r="F11" s="28">
        <v>354347</v>
      </c>
      <c r="G11" s="28">
        <v>894439</v>
      </c>
      <c r="H11" s="28">
        <v>32582</v>
      </c>
      <c r="I11" s="28">
        <v>10097</v>
      </c>
      <c r="J11" s="28">
        <v>354267</v>
      </c>
      <c r="K11" s="22">
        <v>31408414</v>
      </c>
      <c r="L11" s="22">
        <v>2719969968</v>
      </c>
      <c r="M11" s="22">
        <f t="shared" si="0"/>
        <v>2751378382</v>
      </c>
      <c r="N11" s="22">
        <v>1951015745</v>
      </c>
      <c r="O11" s="22">
        <v>195105637.002</v>
      </c>
      <c r="P11" s="22">
        <f t="shared" si="1"/>
        <v>2146121382.0020001</v>
      </c>
      <c r="Q11" s="22">
        <v>1482850566</v>
      </c>
      <c r="R11" s="22">
        <v>453952357</v>
      </c>
      <c r="S11" s="22">
        <f t="shared" si="2"/>
        <v>1936802923</v>
      </c>
      <c r="T11" s="22">
        <v>414077936</v>
      </c>
      <c r="U11" s="23">
        <f t="shared" si="3"/>
        <v>7248380623.0019999</v>
      </c>
      <c r="V11" s="8"/>
    </row>
    <row r="12" spans="1:22" ht="26.25" customHeight="1">
      <c r="A12" s="5" t="s">
        <v>17</v>
      </c>
      <c r="B12" s="6">
        <v>58</v>
      </c>
      <c r="C12" s="34">
        <v>1092378</v>
      </c>
      <c r="D12" s="34">
        <v>1087791</v>
      </c>
      <c r="E12" s="34">
        <v>469293</v>
      </c>
      <c r="F12" s="34">
        <v>471233</v>
      </c>
      <c r="G12" s="34">
        <v>1053821</v>
      </c>
      <c r="H12" s="34">
        <v>33970</v>
      </c>
      <c r="I12" s="34">
        <v>12025</v>
      </c>
      <c r="J12" s="34">
        <v>471157</v>
      </c>
      <c r="K12" s="22">
        <v>33798295</v>
      </c>
      <c r="L12" s="22">
        <v>2672387510</v>
      </c>
      <c r="M12" s="22">
        <f t="shared" si="0"/>
        <v>2706185805</v>
      </c>
      <c r="N12" s="22">
        <v>1946634076.77</v>
      </c>
      <c r="O12" s="22">
        <v>194676676.22999999</v>
      </c>
      <c r="P12" s="22">
        <f t="shared" si="1"/>
        <v>2141310753</v>
      </c>
      <c r="Q12" s="22">
        <v>1388770419</v>
      </c>
      <c r="R12" s="22">
        <v>450868407</v>
      </c>
      <c r="S12" s="22">
        <f t="shared" si="2"/>
        <v>1839638826</v>
      </c>
      <c r="T12" s="22">
        <v>402987364</v>
      </c>
      <c r="U12" s="23">
        <f t="shared" si="3"/>
        <v>7090122748</v>
      </c>
      <c r="V12" s="8"/>
    </row>
    <row r="13" spans="1:22" ht="26.25" customHeight="1">
      <c r="A13" s="12" t="s">
        <v>18</v>
      </c>
      <c r="B13" s="13">
        <v>58</v>
      </c>
      <c r="C13" s="29">
        <v>984723</v>
      </c>
      <c r="D13" s="29">
        <v>989313</v>
      </c>
      <c r="E13" s="29">
        <v>292600</v>
      </c>
      <c r="F13" s="29">
        <v>294032</v>
      </c>
      <c r="G13" s="29">
        <v>949912</v>
      </c>
      <c r="H13" s="29">
        <v>39401</v>
      </c>
      <c r="I13" s="29">
        <v>12555</v>
      </c>
      <c r="J13" s="29">
        <v>293997</v>
      </c>
      <c r="K13" s="22">
        <v>42389654</v>
      </c>
      <c r="L13" s="22">
        <v>3434174203</v>
      </c>
      <c r="M13" s="22">
        <f t="shared" si="0"/>
        <v>3476563857</v>
      </c>
      <c r="N13" s="22">
        <v>2659481124.23</v>
      </c>
      <c r="O13" s="22">
        <v>266002938.77000001</v>
      </c>
      <c r="P13" s="22">
        <f t="shared" si="1"/>
        <v>2925484063</v>
      </c>
      <c r="Q13" s="22">
        <v>1422930475</v>
      </c>
      <c r="R13" s="22">
        <v>671090631</v>
      </c>
      <c r="S13" s="22">
        <f t="shared" si="2"/>
        <v>2094021106</v>
      </c>
      <c r="T13" s="22">
        <v>429289189</v>
      </c>
      <c r="U13" s="23">
        <f t="shared" si="3"/>
        <v>8925358215</v>
      </c>
      <c r="V13" s="8"/>
    </row>
    <row r="14" spans="1:22" ht="26.25" customHeight="1">
      <c r="A14" s="12" t="s">
        <v>19</v>
      </c>
      <c r="B14" s="13">
        <v>58</v>
      </c>
      <c r="C14" s="29">
        <v>839595</v>
      </c>
      <c r="D14" s="29">
        <v>843557</v>
      </c>
      <c r="E14" s="29">
        <v>196543</v>
      </c>
      <c r="F14" s="29">
        <v>196342</v>
      </c>
      <c r="G14" s="29">
        <v>804357</v>
      </c>
      <c r="H14" s="29">
        <v>39200</v>
      </c>
      <c r="I14" s="29">
        <v>16927</v>
      </c>
      <c r="J14" s="29">
        <v>196338</v>
      </c>
      <c r="K14" s="22">
        <v>39045611</v>
      </c>
      <c r="L14" s="22">
        <v>2948018297</v>
      </c>
      <c r="M14" s="22">
        <f t="shared" si="0"/>
        <v>2987063908</v>
      </c>
      <c r="N14" s="22">
        <v>2294079357.2800002</v>
      </c>
      <c r="O14" s="22">
        <v>229433384.72</v>
      </c>
      <c r="P14" s="22">
        <f t="shared" si="1"/>
        <v>2523512742</v>
      </c>
      <c r="Q14" s="22">
        <v>1365449064</v>
      </c>
      <c r="R14" s="22">
        <v>538530591</v>
      </c>
      <c r="S14" s="22">
        <f t="shared" si="2"/>
        <v>1903979655</v>
      </c>
      <c r="T14" s="22">
        <v>396607330</v>
      </c>
      <c r="U14" s="23">
        <f t="shared" si="3"/>
        <v>7811163635</v>
      </c>
      <c r="V14" s="8"/>
    </row>
    <row r="15" spans="1:22" ht="26.25" customHeight="1">
      <c r="A15" s="12" t="s">
        <v>20</v>
      </c>
      <c r="B15" s="13">
        <v>58</v>
      </c>
      <c r="C15" s="29">
        <v>806519</v>
      </c>
      <c r="D15" s="29">
        <v>812656</v>
      </c>
      <c r="E15" s="29">
        <v>192906</v>
      </c>
      <c r="F15" s="29">
        <v>192821</v>
      </c>
      <c r="G15" s="29">
        <v>775029</v>
      </c>
      <c r="H15" s="29">
        <v>37627</v>
      </c>
      <c r="I15" s="29">
        <v>11138</v>
      </c>
      <c r="J15" s="29">
        <v>192818</v>
      </c>
      <c r="K15" s="22">
        <v>39728286</v>
      </c>
      <c r="L15" s="22">
        <v>2978809645</v>
      </c>
      <c r="M15" s="22">
        <f t="shared" si="0"/>
        <v>3018537931</v>
      </c>
      <c r="N15" s="22">
        <v>2142156493</v>
      </c>
      <c r="O15" s="22">
        <v>214219819</v>
      </c>
      <c r="P15" s="22">
        <f t="shared" si="1"/>
        <v>2356376312</v>
      </c>
      <c r="Q15" s="22">
        <v>1274313596</v>
      </c>
      <c r="R15" s="22">
        <v>500415165</v>
      </c>
      <c r="S15" s="22">
        <f t="shared" si="2"/>
        <v>1774728761</v>
      </c>
      <c r="T15" s="22">
        <v>398046330</v>
      </c>
      <c r="U15" s="23">
        <f t="shared" si="3"/>
        <v>7547689334</v>
      </c>
      <c r="V15" s="8"/>
    </row>
    <row r="16" spans="1:22" ht="26.25" customHeight="1">
      <c r="A16" s="17" t="s">
        <v>21</v>
      </c>
      <c r="B16" s="13">
        <v>58</v>
      </c>
      <c r="C16" s="33">
        <v>862059</v>
      </c>
      <c r="D16" s="33">
        <v>870128</v>
      </c>
      <c r="E16" s="33">
        <v>222023</v>
      </c>
      <c r="F16" s="33">
        <v>221384</v>
      </c>
      <c r="G16" s="33">
        <v>830163</v>
      </c>
      <c r="H16" s="33">
        <v>39965</v>
      </c>
      <c r="I16" s="33">
        <v>14039</v>
      </c>
      <c r="J16" s="33">
        <v>221383</v>
      </c>
      <c r="K16" s="24">
        <v>40567957</v>
      </c>
      <c r="L16" s="24">
        <v>3092867237</v>
      </c>
      <c r="M16" s="24">
        <f t="shared" si="0"/>
        <v>3133435194</v>
      </c>
      <c r="N16" s="24">
        <v>2512523396</v>
      </c>
      <c r="O16" s="24">
        <v>251220354</v>
      </c>
      <c r="P16" s="24">
        <f t="shared" si="1"/>
        <v>2763743750</v>
      </c>
      <c r="Q16" s="24">
        <v>1413495699</v>
      </c>
      <c r="R16" s="24">
        <v>622193453</v>
      </c>
      <c r="S16" s="24">
        <f t="shared" si="2"/>
        <v>2035689152</v>
      </c>
      <c r="T16" s="24">
        <v>416389124</v>
      </c>
      <c r="U16" s="25">
        <f t="shared" si="3"/>
        <v>8349257220</v>
      </c>
      <c r="V16" s="8"/>
    </row>
    <row r="17" spans="1:22" ht="25.5" customHeight="1" thickBot="1">
      <c r="A17" s="35" t="s">
        <v>0</v>
      </c>
      <c r="B17" s="35"/>
      <c r="C17" s="14">
        <f>SUM(C5:C16)</f>
        <v>10315211</v>
      </c>
      <c r="D17" s="14">
        <f t="shared" ref="D17:J17" si="4">SUM(D5:D16)</f>
        <v>10325072</v>
      </c>
      <c r="E17" s="14">
        <f t="shared" si="4"/>
        <v>2813092</v>
      </c>
      <c r="F17" s="14">
        <f t="shared" si="4"/>
        <v>2813178</v>
      </c>
      <c r="G17" s="14">
        <f t="shared" si="4"/>
        <v>9873242</v>
      </c>
      <c r="H17" s="14">
        <f t="shared" si="4"/>
        <v>451830</v>
      </c>
      <c r="I17" s="14">
        <f t="shared" si="4"/>
        <v>138946</v>
      </c>
      <c r="J17" s="14">
        <f t="shared" si="4"/>
        <v>2812897</v>
      </c>
      <c r="K17" s="18">
        <f t="shared" ref="K17:R17" si="5">SUM(K5:K16)</f>
        <v>441458335</v>
      </c>
      <c r="L17" s="18">
        <f t="shared" si="5"/>
        <v>36816430554</v>
      </c>
      <c r="M17" s="18">
        <f t="shared" ref="M17" si="6">K17+L17</f>
        <v>37257888889</v>
      </c>
      <c r="N17" s="18">
        <f t="shared" si="5"/>
        <v>27719961280.449997</v>
      </c>
      <c r="O17" s="18">
        <f t="shared" si="5"/>
        <v>2772233843.5479999</v>
      </c>
      <c r="P17" s="18">
        <f t="shared" ref="P17" si="7">N17+O17</f>
        <v>30492195123.997997</v>
      </c>
      <c r="Q17" s="18">
        <f t="shared" si="5"/>
        <v>17261363564</v>
      </c>
      <c r="R17" s="18">
        <f t="shared" si="5"/>
        <v>6540784606</v>
      </c>
      <c r="S17" s="18">
        <f t="shared" ref="S17" si="8">Q17+R17</f>
        <v>23802148170</v>
      </c>
      <c r="T17" s="18">
        <f t="shared" ref="T17" si="9">SUM(T5:T16)</f>
        <v>5512132031</v>
      </c>
      <c r="U17" s="7">
        <f>SUM(U5:U16)</f>
        <v>97064364213.998001</v>
      </c>
      <c r="V17" s="8"/>
    </row>
    <row r="18" spans="1:22" ht="21.75" thickTop="1">
      <c r="A18" s="1" t="s">
        <v>38</v>
      </c>
      <c r="C18" s="8">
        <f>C17/12</f>
        <v>859600.91666666663</v>
      </c>
      <c r="D18" s="8">
        <f t="shared" ref="D18:U18" si="10">D17/12</f>
        <v>860422.66666666663</v>
      </c>
      <c r="E18" s="8">
        <f t="shared" si="10"/>
        <v>234424.33333333334</v>
      </c>
      <c r="F18" s="8">
        <f t="shared" si="10"/>
        <v>234431.5</v>
      </c>
      <c r="G18" s="8">
        <f t="shared" si="10"/>
        <v>822770.16666666663</v>
      </c>
      <c r="H18" s="8">
        <f t="shared" si="10"/>
        <v>37652.5</v>
      </c>
      <c r="I18" s="8">
        <f t="shared" si="10"/>
        <v>11578.833333333334</v>
      </c>
      <c r="J18" s="8">
        <f t="shared" si="10"/>
        <v>234408.08333333334</v>
      </c>
      <c r="K18" s="8">
        <f t="shared" si="10"/>
        <v>36788194.583333336</v>
      </c>
      <c r="L18" s="8">
        <f t="shared" si="10"/>
        <v>3068035879.5</v>
      </c>
      <c r="M18" s="8">
        <f t="shared" si="10"/>
        <v>3104824074.0833335</v>
      </c>
      <c r="N18" s="8">
        <f t="shared" si="10"/>
        <v>2309996773.3708329</v>
      </c>
      <c r="O18" s="8">
        <f t="shared" si="10"/>
        <v>231019486.96233332</v>
      </c>
      <c r="P18" s="8">
        <f t="shared" si="10"/>
        <v>2541016260.3331666</v>
      </c>
      <c r="Q18" s="8">
        <f t="shared" si="10"/>
        <v>1438446963.6666667</v>
      </c>
      <c r="R18" s="8">
        <f t="shared" si="10"/>
        <v>545065383.83333337</v>
      </c>
      <c r="S18" s="8">
        <f t="shared" si="10"/>
        <v>1983512347.5</v>
      </c>
      <c r="T18" s="8">
        <f t="shared" si="10"/>
        <v>459344335.91666669</v>
      </c>
      <c r="U18" s="8">
        <f t="shared" si="10"/>
        <v>8088697017.8331671</v>
      </c>
    </row>
    <row r="19" spans="1:22" ht="23.25">
      <c r="C19" s="15"/>
      <c r="D19" s="15"/>
      <c r="E19" s="15"/>
      <c r="F19" s="15"/>
      <c r="G19" s="15"/>
      <c r="H19" s="15"/>
      <c r="I19" s="15"/>
      <c r="J19" s="15"/>
      <c r="T19" s="1" t="s">
        <v>37</v>
      </c>
    </row>
    <row r="20" spans="1:22">
      <c r="C20" s="8"/>
      <c r="D20" s="8"/>
      <c r="E20" s="8"/>
      <c r="F20" s="8"/>
      <c r="G20" s="8"/>
      <c r="H20" s="8"/>
      <c r="I20" s="8"/>
      <c r="J20" s="8"/>
    </row>
  </sheetData>
  <mergeCells count="11">
    <mergeCell ref="A17:B17"/>
    <mergeCell ref="A1:U1"/>
    <mergeCell ref="A3:B4"/>
    <mergeCell ref="C3:D3"/>
    <mergeCell ref="E3:F3"/>
    <mergeCell ref="T3:T4"/>
    <mergeCell ref="U3:U4"/>
    <mergeCell ref="Q3:S3"/>
    <mergeCell ref="K3:M3"/>
    <mergeCell ref="N3:P3"/>
    <mergeCell ref="I3:J3"/>
  </mergeCells>
  <pageMargins left="0.82677165354330717" right="0.1574803149606299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สรุปยอด</vt:lpstr>
      <vt:lpstr>สรุปยอด!Print_Area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2021-03-26T02:38:40Z</cp:lastPrinted>
  <dcterms:created xsi:type="dcterms:W3CDTF">2012-01-05T03:45:06Z</dcterms:created>
  <dcterms:modified xsi:type="dcterms:W3CDTF">2021-03-26T03:49:36Z</dcterms:modified>
</cp:coreProperties>
</file>