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5480" windowHeight="10995"/>
  </bookViews>
  <sheets>
    <sheet name="สรุป" sheetId="8" r:id="rId1"/>
  </sheets>
  <calcPr calcId="124519"/>
</workbook>
</file>

<file path=xl/calcChain.xml><?xml version="1.0" encoding="utf-8"?>
<calcChain xmlns="http://schemas.openxmlformats.org/spreadsheetml/2006/main">
  <c r="T17" i="8"/>
  <c r="T18" s="1"/>
  <c r="R17"/>
  <c r="R18" s="1"/>
  <c r="Q17"/>
  <c r="O17"/>
  <c r="O18" s="1"/>
  <c r="N17"/>
  <c r="N18" s="1"/>
  <c r="L17"/>
  <c r="L18" s="1"/>
  <c r="K17"/>
  <c r="M17" s="1"/>
  <c r="M18" s="1"/>
  <c r="J17"/>
  <c r="J18" s="1"/>
  <c r="I17"/>
  <c r="I18" s="1"/>
  <c r="H17"/>
  <c r="H18" s="1"/>
  <c r="G17"/>
  <c r="G18" s="1"/>
  <c r="F17"/>
  <c r="F18" s="1"/>
  <c r="E17"/>
  <c r="E18" s="1"/>
  <c r="D17"/>
  <c r="D18" s="1"/>
  <c r="C17"/>
  <c r="C18" s="1"/>
  <c r="S16"/>
  <c r="P16"/>
  <c r="M16"/>
  <c r="S15"/>
  <c r="P15"/>
  <c r="M15"/>
  <c r="S14"/>
  <c r="P14"/>
  <c r="M14"/>
  <c r="S13"/>
  <c r="P13"/>
  <c r="M13"/>
  <c r="U13" s="1"/>
  <c r="S12"/>
  <c r="P12"/>
  <c r="M12"/>
  <c r="S11"/>
  <c r="P11"/>
  <c r="M11"/>
  <c r="U11" s="1"/>
  <c r="S10"/>
  <c r="P10"/>
  <c r="M10"/>
  <c r="S9"/>
  <c r="P9"/>
  <c r="M9"/>
  <c r="U9" s="1"/>
  <c r="S8"/>
  <c r="P8"/>
  <c r="M8"/>
  <c r="S7"/>
  <c r="P7"/>
  <c r="M7"/>
  <c r="S6"/>
  <c r="P6"/>
  <c r="M6"/>
  <c r="S5"/>
  <c r="P5"/>
  <c r="M5"/>
  <c r="S17" l="1"/>
  <c r="S18" s="1"/>
  <c r="U15"/>
  <c r="U8"/>
  <c r="U10"/>
  <c r="U12"/>
  <c r="U14"/>
  <c r="U16"/>
  <c r="U5"/>
  <c r="U7"/>
  <c r="U6"/>
  <c r="P17"/>
  <c r="P18" s="1"/>
  <c r="K18"/>
  <c r="Q18"/>
  <c r="U17" l="1"/>
  <c r="U18" s="1"/>
</calcChain>
</file>

<file path=xl/sharedStrings.xml><?xml version="1.0" encoding="utf-8"?>
<sst xmlns="http://schemas.openxmlformats.org/spreadsheetml/2006/main" count="45" uniqueCount="40">
  <si>
    <t>รวม</t>
  </si>
  <si>
    <t>งานเกิด</t>
  </si>
  <si>
    <t>งานเสร็จ</t>
  </si>
  <si>
    <t>ค่าธรรมเนียม</t>
  </si>
  <si>
    <t>รายได้เข้ารัฐ</t>
  </si>
  <si>
    <t>รายได้ อปท.</t>
  </si>
  <si>
    <t>ภาษีเงินได้</t>
  </si>
  <si>
    <t>บุคคล</t>
  </si>
  <si>
    <t>อากร</t>
  </si>
  <si>
    <t>รวมรายได้ทุกประเภท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</si>
  <si>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</si>
  <si>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</si>
  <si>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</si>
  <si>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</si>
  <si>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</si>
  <si>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</si>
  <si>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</si>
  <si>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</si>
  <si>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</si>
  <si>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</si>
  <si>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</si>
  <si>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</si>
  <si>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รวมงาน ทบ.</t>
  </si>
  <si>
    <t>รวมงานไม่มีรายได้</t>
  </si>
  <si>
    <t>รวมงานเกิด</t>
  </si>
  <si>
    <t>รวมงานเสร็จ</t>
  </si>
  <si>
    <t>ปริมาณงานทั้งหมด</t>
  </si>
  <si>
    <t>สรุปปริมาณงานและรายได้ของสำนักงานที่ดินทั่วประเทศ ประจำปีงบประมาณ พ.ศ. 2557</t>
  </si>
  <si>
    <t xml:space="preserve">ตัวหนังสือสีแดง  </t>
  </si>
  <si>
    <t>ปีงบฯ 2557</t>
  </si>
  <si>
    <t>รวมงาน รว.</t>
  </si>
  <si>
    <t>ธุรกิจเฉพาะ3%</t>
  </si>
  <si>
    <t>นิติบุคคล</t>
  </si>
  <si>
    <t>ส่วนท้องถิ่น</t>
  </si>
  <si>
    <t>งานตรวจสอบหลักทรัพย์ (งานเสร็จ)</t>
  </si>
  <si>
    <t>ภาษีธุรกิจเฉพาะ</t>
  </si>
  <si>
    <t>มีค่า ธน.</t>
  </si>
  <si>
    <t>ไม่มีค่า ธน.</t>
  </si>
  <si>
    <t>ข้อมูล ณ 9 กุมภาพันธ์ 2559</t>
  </si>
  <si>
    <t>เฉลี่ย/ เดือน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</si>
</sst>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8" xfId="0" applyFont="1" applyBorder="1" applyAlignment="1">
      <alignment horizontal="left"/>
    </xf>
    <xf numFmtId="0" fontId="2" fillId="0" borderId="9" xfId="0" applyFont="1" applyBorder="1"/>
    <xf numFmtId="0" fontId="2" fillId="0" borderId="10" xfId="0" applyFont="1" applyBorder="1" applyAlignment="1">
      <alignment horizontal="left"/>
    </xf>
    <xf numFmtId="187" fontId="2" fillId="0" borderId="5" xfId="1" applyNumberFormat="1" applyFont="1" applyBorder="1"/>
    <xf numFmtId="187" fontId="2" fillId="0" borderId="7" xfId="1" applyNumberFormat="1" applyFont="1" applyBorder="1"/>
    <xf numFmtId="187" fontId="2" fillId="0" borderId="4" xfId="1" applyNumberFormat="1" applyFont="1" applyBorder="1"/>
    <xf numFmtId="187" fontId="2" fillId="0" borderId="0" xfId="0" applyNumberFormat="1" applyFont="1"/>
    <xf numFmtId="0" fontId="6" fillId="0" borderId="9" xfId="0" applyFont="1" applyBorder="1"/>
    <xf numFmtId="0" fontId="6" fillId="0" borderId="10" xfId="0" applyFont="1" applyBorder="1" applyAlignment="1">
      <alignment horizontal="left"/>
    </xf>
    <xf numFmtId="187" fontId="6" fillId="0" borderId="7" xfId="1" applyNumberFormat="1" applyFont="1" applyBorder="1"/>
    <xf numFmtId="0" fontId="7" fillId="0" borderId="2" xfId="0" applyFont="1" applyBorder="1"/>
    <xf numFmtId="187" fontId="6" fillId="0" borderId="6" xfId="1" applyNumberFormat="1" applyFont="1" applyBorder="1"/>
    <xf numFmtId="187" fontId="6" fillId="0" borderId="4" xfId="1" applyNumberFormat="1" applyFont="1" applyBorder="1"/>
    <xf numFmtId="187" fontId="6" fillId="0" borderId="15" xfId="1" applyNumberFormat="1" applyFont="1" applyBorder="1"/>
    <xf numFmtId="187" fontId="9" fillId="0" borderId="0" xfId="2" applyNumberFormat="1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87" fontId="2" fillId="0" borderId="14" xfId="0" applyNumberFormat="1" applyFont="1" applyBorder="1"/>
    <xf numFmtId="187" fontId="2" fillId="0" borderId="7" xfId="0" applyNumberFormat="1" applyFont="1" applyBorder="1"/>
    <xf numFmtId="187" fontId="2" fillId="0" borderId="16" xfId="0" applyNumberFormat="1" applyFont="1" applyBorder="1"/>
    <xf numFmtId="187" fontId="2" fillId="0" borderId="4" xfId="0" applyNumberFormat="1" applyFont="1" applyBorder="1"/>
    <xf numFmtId="188" fontId="5" fillId="0" borderId="5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187" fontId="10" fillId="0" borderId="14" xfId="0" applyNumberFormat="1" applyFont="1" applyFill="1" applyBorder="1"/>
    <xf numFmtId="187" fontId="10" fillId="0" borderId="14" xfId="1" applyNumberFormat="1" applyFont="1" applyFill="1" applyBorder="1"/>
    <xf numFmtId="187" fontId="10" fillId="0" borderId="7" xfId="0" applyNumberFormat="1" applyFont="1" applyFill="1" applyBorder="1"/>
    <xf numFmtId="187" fontId="10" fillId="0" borderId="7" xfId="1" applyNumberFormat="1" applyFont="1" applyFill="1" applyBorder="1"/>
    <xf numFmtId="187" fontId="10" fillId="0" borderId="17" xfId="0" applyNumberFormat="1" applyFont="1" applyFill="1" applyBorder="1"/>
    <xf numFmtId="187" fontId="10" fillId="0" borderId="17" xfId="1" applyNumberFormat="1" applyFont="1" applyFill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188" fontId="5" fillId="0" borderId="11" xfId="1" applyNumberFormat="1" applyFont="1" applyFill="1" applyBorder="1" applyAlignment="1">
      <alignment horizontal="center" vertical="center"/>
    </xf>
    <xf numFmtId="188" fontId="5" fillId="0" borderId="12" xfId="1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3"/>
  <sheetViews>
    <sheetView tabSelected="1" view="pageBreakPreview" zoomScale="60" workbookViewId="0">
      <selection activeCell="E4" sqref="E1:F1048576"/>
    </sheetView>
  </sheetViews>
  <sheetFormatPr defaultRowHeight="21"/>
  <cols>
    <col min="1" max="1" width="8.875" style="1" customWidth="1"/>
    <col min="2" max="2" width="4" style="1" customWidth="1"/>
    <col min="3" max="3" width="12.5" style="1" customWidth="1"/>
    <col min="4" max="4" width="12.125" style="1" customWidth="1"/>
    <col min="5" max="6" width="10.375" style="1" hidden="1" customWidth="1"/>
    <col min="7" max="7" width="12.5" style="1" customWidth="1"/>
    <col min="8" max="8" width="10.375" style="1" customWidth="1"/>
    <col min="9" max="9" width="8.625" style="1" customWidth="1"/>
    <col min="10" max="10" width="10" style="1" customWidth="1"/>
    <col min="11" max="11" width="15.25" style="1" customWidth="1"/>
    <col min="12" max="13" width="15.125" style="1" customWidth="1"/>
    <col min="14" max="14" width="16" style="1" customWidth="1"/>
    <col min="15" max="15" width="14.375" style="1" customWidth="1"/>
    <col min="16" max="16" width="15.25" style="1" customWidth="1"/>
    <col min="17" max="19" width="15.875" style="1" customWidth="1"/>
    <col min="20" max="20" width="14.375" style="1" customWidth="1"/>
    <col min="21" max="21" width="16.25" style="1" customWidth="1"/>
  </cols>
  <sheetData>
    <row r="1" spans="1:21" ht="23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23.25">
      <c r="A2" s="37" t="s">
        <v>27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1">
      <c r="A3" s="35" t="s">
        <v>29</v>
      </c>
      <c r="B3" s="35"/>
      <c r="C3" s="35" t="s">
        <v>26</v>
      </c>
      <c r="D3" s="35"/>
      <c r="E3" s="38" t="s">
        <v>23</v>
      </c>
      <c r="F3" s="39"/>
      <c r="G3" s="18" t="s">
        <v>22</v>
      </c>
      <c r="H3" s="18" t="s">
        <v>30</v>
      </c>
      <c r="I3" s="40" t="s">
        <v>34</v>
      </c>
      <c r="J3" s="40"/>
      <c r="K3" s="41" t="s">
        <v>3</v>
      </c>
      <c r="L3" s="42"/>
      <c r="M3" s="43"/>
      <c r="N3" s="35" t="s">
        <v>35</v>
      </c>
      <c r="O3" s="35"/>
      <c r="P3" s="35"/>
      <c r="Q3" s="35" t="s">
        <v>6</v>
      </c>
      <c r="R3" s="35"/>
      <c r="S3" s="35"/>
      <c r="T3" s="33" t="s">
        <v>8</v>
      </c>
      <c r="U3" s="35" t="s">
        <v>9</v>
      </c>
    </row>
    <row r="4" spans="1:21">
      <c r="A4" s="35"/>
      <c r="B4" s="35"/>
      <c r="C4" s="19" t="s">
        <v>1</v>
      </c>
      <c r="D4" s="19" t="s">
        <v>2</v>
      </c>
      <c r="E4" s="25" t="s">
        <v>24</v>
      </c>
      <c r="F4" s="25" t="s">
        <v>25</v>
      </c>
      <c r="G4" s="19" t="s">
        <v>2</v>
      </c>
      <c r="H4" s="19" t="s">
        <v>2</v>
      </c>
      <c r="I4" s="26" t="s">
        <v>36</v>
      </c>
      <c r="J4" s="26" t="s">
        <v>37</v>
      </c>
      <c r="K4" s="18" t="s">
        <v>4</v>
      </c>
      <c r="L4" s="18" t="s">
        <v>5</v>
      </c>
      <c r="M4" s="18" t="s">
        <v>0</v>
      </c>
      <c r="N4" s="20" t="s">
        <v>31</v>
      </c>
      <c r="O4" s="20" t="s">
        <v>33</v>
      </c>
      <c r="P4" s="20" t="s">
        <v>0</v>
      </c>
      <c r="Q4" s="20" t="s">
        <v>7</v>
      </c>
      <c r="R4" s="20" t="s">
        <v>32</v>
      </c>
      <c r="S4" s="20" t="s">
        <v>0</v>
      </c>
      <c r="T4" s="34"/>
      <c r="U4" s="35"/>
    </row>
    <row r="5" spans="1:21">
      <c r="A5" s="2" t="s">
        <v>10</v>
      </c>
      <c r="B5" s="3">
        <v>56</v>
      </c>
      <c r="C5" s="6">
        <v>712461</v>
      </c>
      <c r="D5" s="6">
        <v>711294</v>
      </c>
      <c r="E5" s="6">
        <v>94905</v>
      </c>
      <c r="F5" s="6">
        <v>94504</v>
      </c>
      <c r="G5" s="6">
        <v>671547</v>
      </c>
      <c r="H5" s="6">
        <v>39747</v>
      </c>
      <c r="I5" s="6">
        <v>11889</v>
      </c>
      <c r="J5" s="6">
        <v>94498</v>
      </c>
      <c r="K5" s="21">
        <v>36810337</v>
      </c>
      <c r="L5" s="21">
        <v>2919833032</v>
      </c>
      <c r="M5" s="27">
        <f>K5+L5</f>
        <v>2956643369</v>
      </c>
      <c r="N5" s="21">
        <v>2124999961</v>
      </c>
      <c r="O5" s="21">
        <v>212585512</v>
      </c>
      <c r="P5" s="27">
        <f>N5+O5</f>
        <v>2337585473</v>
      </c>
      <c r="Q5" s="21">
        <v>1858454293</v>
      </c>
      <c r="R5" s="21">
        <v>484558942</v>
      </c>
      <c r="S5" s="27">
        <f>Q5+R5</f>
        <v>2343013235</v>
      </c>
      <c r="T5" s="21">
        <v>383730661</v>
      </c>
      <c r="U5" s="28">
        <f>M5+P5+S5+T5</f>
        <v>8020972738</v>
      </c>
    </row>
    <row r="6" spans="1:21">
      <c r="A6" s="4" t="s">
        <v>11</v>
      </c>
      <c r="B6" s="5">
        <v>56</v>
      </c>
      <c r="C6" s="7">
        <v>646901</v>
      </c>
      <c r="D6" s="7">
        <v>655319</v>
      </c>
      <c r="E6" s="7">
        <v>101617</v>
      </c>
      <c r="F6" s="7">
        <v>101558</v>
      </c>
      <c r="G6" s="7">
        <v>617706</v>
      </c>
      <c r="H6" s="7">
        <v>37613</v>
      </c>
      <c r="I6" s="7">
        <v>12174</v>
      </c>
      <c r="J6" s="7">
        <v>101558</v>
      </c>
      <c r="K6" s="22">
        <v>37072533</v>
      </c>
      <c r="L6" s="22">
        <v>2784730082</v>
      </c>
      <c r="M6" s="29">
        <f t="shared" ref="M6:M17" si="0">K6+L6</f>
        <v>2821802615</v>
      </c>
      <c r="N6" s="22">
        <v>2423911214</v>
      </c>
      <c r="O6" s="22">
        <v>242391082</v>
      </c>
      <c r="P6" s="29">
        <f t="shared" ref="P6:P17" si="1">N6+O6</f>
        <v>2666302296</v>
      </c>
      <c r="Q6" s="22">
        <v>1494338320</v>
      </c>
      <c r="R6" s="22">
        <v>597155321</v>
      </c>
      <c r="S6" s="29">
        <f t="shared" ref="S6:S17" si="2">Q6+R6</f>
        <v>2091493641</v>
      </c>
      <c r="T6" s="22">
        <v>319441342</v>
      </c>
      <c r="U6" s="30">
        <f t="shared" ref="U6:U16" si="3">M6+P6+S6+T6</f>
        <v>7899039894</v>
      </c>
    </row>
    <row r="7" spans="1:21">
      <c r="A7" s="4" t="s">
        <v>12</v>
      </c>
      <c r="B7" s="5">
        <v>56</v>
      </c>
      <c r="C7" s="7">
        <v>625897</v>
      </c>
      <c r="D7" s="7">
        <v>632359</v>
      </c>
      <c r="E7" s="7">
        <v>127327</v>
      </c>
      <c r="F7" s="7">
        <v>127235</v>
      </c>
      <c r="G7" s="7">
        <v>599732</v>
      </c>
      <c r="H7" s="7">
        <v>32627</v>
      </c>
      <c r="I7" s="7">
        <v>8298</v>
      </c>
      <c r="J7" s="7">
        <v>127228</v>
      </c>
      <c r="K7" s="22">
        <v>33840415</v>
      </c>
      <c r="L7" s="22">
        <v>3361038278</v>
      </c>
      <c r="M7" s="29">
        <f t="shared" si="0"/>
        <v>3394878693</v>
      </c>
      <c r="N7" s="22">
        <v>3291333223</v>
      </c>
      <c r="O7" s="22">
        <v>329122766</v>
      </c>
      <c r="P7" s="29">
        <f t="shared" si="1"/>
        <v>3620455989</v>
      </c>
      <c r="Q7" s="22">
        <v>1765059940</v>
      </c>
      <c r="R7" s="22">
        <v>835244018</v>
      </c>
      <c r="S7" s="29">
        <f t="shared" si="2"/>
        <v>2600303958</v>
      </c>
      <c r="T7" s="22">
        <v>353691408</v>
      </c>
      <c r="U7" s="30">
        <f t="shared" si="3"/>
        <v>9969330048</v>
      </c>
    </row>
    <row r="8" spans="1:21">
      <c r="A8" s="4" t="s">
        <v>13</v>
      </c>
      <c r="B8" s="5">
        <v>57</v>
      </c>
      <c r="C8" s="7">
        <v>626118</v>
      </c>
      <c r="D8" s="7">
        <v>623862</v>
      </c>
      <c r="E8" s="7">
        <v>104457</v>
      </c>
      <c r="F8" s="7">
        <v>104294</v>
      </c>
      <c r="G8" s="7">
        <v>587776</v>
      </c>
      <c r="H8" s="7">
        <v>36086</v>
      </c>
      <c r="I8" s="7">
        <v>8840</v>
      </c>
      <c r="J8" s="7">
        <v>104294</v>
      </c>
      <c r="K8" s="22">
        <v>32469343</v>
      </c>
      <c r="L8" s="22">
        <v>2185519052</v>
      </c>
      <c r="M8" s="29">
        <f t="shared" si="0"/>
        <v>2217988395</v>
      </c>
      <c r="N8" s="22">
        <v>1708092157</v>
      </c>
      <c r="O8" s="22">
        <v>171080569</v>
      </c>
      <c r="P8" s="29">
        <f t="shared" si="1"/>
        <v>1879172726</v>
      </c>
      <c r="Q8" s="22">
        <v>1158167842</v>
      </c>
      <c r="R8" s="22">
        <v>389797786</v>
      </c>
      <c r="S8" s="29">
        <f t="shared" si="2"/>
        <v>1547965628</v>
      </c>
      <c r="T8" s="22">
        <v>316471984</v>
      </c>
      <c r="U8" s="30">
        <f t="shared" si="3"/>
        <v>5961598733</v>
      </c>
    </row>
    <row r="9" spans="1:21">
      <c r="A9" s="4" t="s">
        <v>14</v>
      </c>
      <c r="B9" s="5">
        <v>57</v>
      </c>
      <c r="C9" s="7">
        <v>599812</v>
      </c>
      <c r="D9" s="7">
        <v>593775</v>
      </c>
      <c r="E9" s="7">
        <v>68022</v>
      </c>
      <c r="F9" s="7">
        <v>67322</v>
      </c>
      <c r="G9" s="7">
        <v>560572</v>
      </c>
      <c r="H9" s="7">
        <v>33203</v>
      </c>
      <c r="I9" s="7">
        <v>10377</v>
      </c>
      <c r="J9" s="7">
        <v>67320</v>
      </c>
      <c r="K9" s="22">
        <v>30080432</v>
      </c>
      <c r="L9" s="22">
        <v>2372827706</v>
      </c>
      <c r="M9" s="29">
        <f t="shared" si="0"/>
        <v>2402908138</v>
      </c>
      <c r="N9" s="22">
        <v>1888975210</v>
      </c>
      <c r="O9" s="22">
        <v>188857781</v>
      </c>
      <c r="P9" s="29">
        <f t="shared" si="1"/>
        <v>2077832991</v>
      </c>
      <c r="Q9" s="22">
        <v>1157381617</v>
      </c>
      <c r="R9" s="22">
        <v>444942154</v>
      </c>
      <c r="S9" s="29">
        <f t="shared" si="2"/>
        <v>1602323771</v>
      </c>
      <c r="T9" s="22">
        <v>287089289</v>
      </c>
      <c r="U9" s="30">
        <f t="shared" si="3"/>
        <v>6370154189</v>
      </c>
    </row>
    <row r="10" spans="1:21">
      <c r="A10" s="4" t="s">
        <v>15</v>
      </c>
      <c r="B10" s="5">
        <v>57</v>
      </c>
      <c r="C10" s="7">
        <v>746306</v>
      </c>
      <c r="D10" s="7">
        <v>742438</v>
      </c>
      <c r="E10" s="7">
        <v>129174</v>
      </c>
      <c r="F10" s="7">
        <v>129114</v>
      </c>
      <c r="G10" s="7">
        <v>706930</v>
      </c>
      <c r="H10" s="7">
        <v>35508</v>
      </c>
      <c r="I10" s="7">
        <v>11165</v>
      </c>
      <c r="J10" s="7">
        <v>129112</v>
      </c>
      <c r="K10" s="22">
        <v>35885300</v>
      </c>
      <c r="L10" s="22">
        <v>3009197234</v>
      </c>
      <c r="M10" s="29">
        <f t="shared" si="0"/>
        <v>3045082534</v>
      </c>
      <c r="N10" s="22">
        <v>2630930989</v>
      </c>
      <c r="O10" s="22">
        <v>263075540</v>
      </c>
      <c r="P10" s="29">
        <f t="shared" si="1"/>
        <v>2894006529</v>
      </c>
      <c r="Q10" s="22">
        <v>1430270226</v>
      </c>
      <c r="R10" s="22">
        <v>661444622</v>
      </c>
      <c r="S10" s="29">
        <f t="shared" si="2"/>
        <v>2091714848</v>
      </c>
      <c r="T10" s="22">
        <v>346123014</v>
      </c>
      <c r="U10" s="30">
        <f t="shared" si="3"/>
        <v>8376926925</v>
      </c>
    </row>
    <row r="11" spans="1:21">
      <c r="A11" s="4" t="s">
        <v>16</v>
      </c>
      <c r="B11" s="5">
        <v>57</v>
      </c>
      <c r="C11" s="7">
        <v>644912</v>
      </c>
      <c r="D11" s="7">
        <v>634362</v>
      </c>
      <c r="E11" s="7">
        <v>78698</v>
      </c>
      <c r="F11" s="7">
        <v>78756</v>
      </c>
      <c r="G11" s="7">
        <v>603405</v>
      </c>
      <c r="H11" s="7">
        <v>30957</v>
      </c>
      <c r="I11" s="7">
        <v>10264</v>
      </c>
      <c r="J11" s="7">
        <v>78756</v>
      </c>
      <c r="K11" s="22">
        <v>30936258</v>
      </c>
      <c r="L11" s="22">
        <v>2552731910</v>
      </c>
      <c r="M11" s="29">
        <f t="shared" si="0"/>
        <v>2583668168</v>
      </c>
      <c r="N11" s="22">
        <v>1759649757</v>
      </c>
      <c r="O11" s="22">
        <v>176051094</v>
      </c>
      <c r="P11" s="29">
        <f t="shared" si="1"/>
        <v>1935700851</v>
      </c>
      <c r="Q11" s="22">
        <v>1258346299</v>
      </c>
      <c r="R11" s="22">
        <v>392482110</v>
      </c>
      <c r="S11" s="29">
        <f t="shared" si="2"/>
        <v>1650828409</v>
      </c>
      <c r="T11" s="22">
        <v>335380376</v>
      </c>
      <c r="U11" s="30">
        <f t="shared" si="3"/>
        <v>6505577804</v>
      </c>
    </row>
    <row r="12" spans="1:21">
      <c r="A12" s="4" t="s">
        <v>17</v>
      </c>
      <c r="B12" s="5">
        <v>57</v>
      </c>
      <c r="C12" s="7">
        <v>723026</v>
      </c>
      <c r="D12" s="7">
        <v>719026</v>
      </c>
      <c r="E12" s="7">
        <v>120933</v>
      </c>
      <c r="F12" s="7">
        <v>120777</v>
      </c>
      <c r="G12" s="7">
        <v>682851</v>
      </c>
      <c r="H12" s="7">
        <v>36175</v>
      </c>
      <c r="I12" s="7">
        <v>8571</v>
      </c>
      <c r="J12" s="7">
        <v>120742</v>
      </c>
      <c r="K12" s="22">
        <v>32851264</v>
      </c>
      <c r="L12" s="22">
        <v>2727950201</v>
      </c>
      <c r="M12" s="29">
        <f t="shared" si="0"/>
        <v>2760801465</v>
      </c>
      <c r="N12" s="22">
        <v>2282806951</v>
      </c>
      <c r="O12" s="22">
        <v>230017681</v>
      </c>
      <c r="P12" s="29">
        <f t="shared" si="1"/>
        <v>2512824632</v>
      </c>
      <c r="Q12" s="22">
        <v>1499561519</v>
      </c>
      <c r="R12" s="22">
        <v>548802305</v>
      </c>
      <c r="S12" s="29">
        <f t="shared" si="2"/>
        <v>2048363824</v>
      </c>
      <c r="T12" s="22">
        <v>337660988</v>
      </c>
      <c r="U12" s="30">
        <f t="shared" si="3"/>
        <v>7659650909</v>
      </c>
    </row>
    <row r="13" spans="1:21">
      <c r="A13" s="10" t="s">
        <v>18</v>
      </c>
      <c r="B13" s="11">
        <v>57</v>
      </c>
      <c r="C13" s="12">
        <v>757582</v>
      </c>
      <c r="D13" s="12">
        <v>759727</v>
      </c>
      <c r="E13" s="12">
        <v>103102</v>
      </c>
      <c r="F13" s="12">
        <v>102957</v>
      </c>
      <c r="G13" s="12">
        <v>721466</v>
      </c>
      <c r="H13" s="12">
        <v>38261</v>
      </c>
      <c r="I13" s="12">
        <v>11092</v>
      </c>
      <c r="J13" s="12">
        <v>102957</v>
      </c>
      <c r="K13" s="22">
        <v>36107855</v>
      </c>
      <c r="L13" s="22">
        <v>3191408804</v>
      </c>
      <c r="M13" s="29">
        <f t="shared" si="0"/>
        <v>3227516659</v>
      </c>
      <c r="N13" s="22">
        <v>2591238215</v>
      </c>
      <c r="O13" s="22">
        <v>259092206</v>
      </c>
      <c r="P13" s="29">
        <f t="shared" si="1"/>
        <v>2850330421</v>
      </c>
      <c r="Q13" s="22">
        <v>1315437131</v>
      </c>
      <c r="R13" s="22">
        <v>620624001</v>
      </c>
      <c r="S13" s="29">
        <f t="shared" si="2"/>
        <v>1936061132</v>
      </c>
      <c r="T13" s="22">
        <v>333709164</v>
      </c>
      <c r="U13" s="30">
        <f t="shared" si="3"/>
        <v>8347617376</v>
      </c>
    </row>
    <row r="14" spans="1:21">
      <c r="A14" s="10" t="s">
        <v>19</v>
      </c>
      <c r="B14" s="11">
        <v>57</v>
      </c>
      <c r="C14" s="12">
        <v>852212</v>
      </c>
      <c r="D14" s="12">
        <v>857896</v>
      </c>
      <c r="E14" s="12">
        <v>233014</v>
      </c>
      <c r="F14" s="12">
        <v>232862</v>
      </c>
      <c r="G14" s="12">
        <v>819071</v>
      </c>
      <c r="H14" s="12">
        <v>38825</v>
      </c>
      <c r="I14" s="12">
        <v>10265</v>
      </c>
      <c r="J14" s="12">
        <v>232983</v>
      </c>
      <c r="K14" s="22">
        <v>36981269</v>
      </c>
      <c r="L14" s="22">
        <v>2812198272</v>
      </c>
      <c r="M14" s="29">
        <f t="shared" si="0"/>
        <v>2849179541</v>
      </c>
      <c r="N14" s="22">
        <v>2103583116</v>
      </c>
      <c r="O14" s="22">
        <v>210345446</v>
      </c>
      <c r="P14" s="29">
        <f t="shared" si="1"/>
        <v>2313928562</v>
      </c>
      <c r="Q14" s="22">
        <v>1377299681</v>
      </c>
      <c r="R14" s="22">
        <v>551686555</v>
      </c>
      <c r="S14" s="29">
        <f t="shared" si="2"/>
        <v>1928986236</v>
      </c>
      <c r="T14" s="22">
        <v>355737599</v>
      </c>
      <c r="U14" s="30">
        <f t="shared" si="3"/>
        <v>7447831938</v>
      </c>
    </row>
    <row r="15" spans="1:21">
      <c r="A15" s="10" t="s">
        <v>20</v>
      </c>
      <c r="B15" s="11">
        <v>57</v>
      </c>
      <c r="C15" s="12">
        <v>757374</v>
      </c>
      <c r="D15" s="12">
        <v>761033</v>
      </c>
      <c r="E15" s="12">
        <v>186376</v>
      </c>
      <c r="F15" s="12">
        <v>185522</v>
      </c>
      <c r="G15" s="12">
        <v>724160</v>
      </c>
      <c r="H15" s="12">
        <v>36873</v>
      </c>
      <c r="I15" s="12">
        <v>10327</v>
      </c>
      <c r="J15" s="12">
        <v>185521</v>
      </c>
      <c r="K15" s="22">
        <v>32639698</v>
      </c>
      <c r="L15" s="22">
        <v>2615026704</v>
      </c>
      <c r="M15" s="29">
        <f t="shared" si="0"/>
        <v>2647666402</v>
      </c>
      <c r="N15" s="22">
        <v>1947350468</v>
      </c>
      <c r="O15" s="22">
        <v>194733316</v>
      </c>
      <c r="P15" s="29">
        <f t="shared" si="1"/>
        <v>2142083784</v>
      </c>
      <c r="Q15" s="22">
        <v>1260578749</v>
      </c>
      <c r="R15" s="22">
        <v>441909939</v>
      </c>
      <c r="S15" s="29">
        <f t="shared" si="2"/>
        <v>1702488688</v>
      </c>
      <c r="T15" s="22">
        <v>350840846</v>
      </c>
      <c r="U15" s="30">
        <f t="shared" si="3"/>
        <v>6843079720</v>
      </c>
    </row>
    <row r="16" spans="1:21">
      <c r="A16" s="13" t="s">
        <v>21</v>
      </c>
      <c r="B16" s="11">
        <v>57</v>
      </c>
      <c r="C16" s="14">
        <v>857125</v>
      </c>
      <c r="D16" s="14">
        <v>868893</v>
      </c>
      <c r="E16" s="14">
        <v>206239</v>
      </c>
      <c r="F16" s="14">
        <v>206147</v>
      </c>
      <c r="G16" s="16">
        <v>823238</v>
      </c>
      <c r="H16" s="16">
        <v>45655</v>
      </c>
      <c r="I16" s="16">
        <v>10079</v>
      </c>
      <c r="J16" s="16">
        <v>206147</v>
      </c>
      <c r="K16" s="23">
        <v>40238449</v>
      </c>
      <c r="L16" s="23">
        <v>3484936527</v>
      </c>
      <c r="M16" s="31">
        <f t="shared" si="0"/>
        <v>3525174976</v>
      </c>
      <c r="N16" s="23">
        <v>3094129292.73</v>
      </c>
      <c r="O16" s="23">
        <v>309479783.26999998</v>
      </c>
      <c r="P16" s="31">
        <f t="shared" si="1"/>
        <v>3403609076</v>
      </c>
      <c r="Q16" s="23">
        <v>1439022744</v>
      </c>
      <c r="R16" s="23">
        <v>818810274</v>
      </c>
      <c r="S16" s="31">
        <f t="shared" si="2"/>
        <v>2257833018</v>
      </c>
      <c r="T16" s="23">
        <v>471387211</v>
      </c>
      <c r="U16" s="32">
        <f t="shared" si="3"/>
        <v>9658004281</v>
      </c>
    </row>
    <row r="17" spans="1:21" ht="21.75" thickBot="1">
      <c r="A17" s="36" t="s">
        <v>0</v>
      </c>
      <c r="B17" s="36"/>
      <c r="C17" s="15">
        <f>SUM(C5:C16)</f>
        <v>8549726</v>
      </c>
      <c r="D17" s="15">
        <f t="shared" ref="D17:R17" si="4">SUM(D5:D16)</f>
        <v>8559984</v>
      </c>
      <c r="E17" s="15">
        <f t="shared" si="4"/>
        <v>1553864</v>
      </c>
      <c r="F17" s="15">
        <f t="shared" si="4"/>
        <v>1551048</v>
      </c>
      <c r="G17" s="15">
        <f t="shared" si="4"/>
        <v>8118454</v>
      </c>
      <c r="H17" s="15">
        <f t="shared" si="4"/>
        <v>441530</v>
      </c>
      <c r="I17" s="15">
        <f t="shared" si="4"/>
        <v>123341</v>
      </c>
      <c r="J17" s="15">
        <f t="shared" si="4"/>
        <v>1551116</v>
      </c>
      <c r="K17" s="24">
        <f t="shared" si="4"/>
        <v>415913153</v>
      </c>
      <c r="L17" s="24">
        <f t="shared" si="4"/>
        <v>34017397802</v>
      </c>
      <c r="M17" s="24">
        <f t="shared" si="0"/>
        <v>34433310955</v>
      </c>
      <c r="N17" s="24">
        <f t="shared" si="4"/>
        <v>27847000553.73</v>
      </c>
      <c r="O17" s="24">
        <f t="shared" si="4"/>
        <v>2786832776.27</v>
      </c>
      <c r="P17" s="24">
        <f t="shared" si="1"/>
        <v>30633833330</v>
      </c>
      <c r="Q17" s="24">
        <f t="shared" si="4"/>
        <v>17013918361</v>
      </c>
      <c r="R17" s="24">
        <f t="shared" si="4"/>
        <v>6787458027</v>
      </c>
      <c r="S17" s="24">
        <f t="shared" si="2"/>
        <v>23801376388</v>
      </c>
      <c r="T17" s="24">
        <f t="shared" ref="T17" si="5">SUM(T5:T16)</f>
        <v>4191263882</v>
      </c>
      <c r="U17" s="8">
        <f>SUM(U5:U16)</f>
        <v>93059784555</v>
      </c>
    </row>
    <row r="18" spans="1:21" ht="21.75" thickTop="1">
      <c r="A18" s="1" t="s">
        <v>39</v>
      </c>
      <c r="C18" s="9">
        <f>C17/12</f>
        <v>712477.16666666663</v>
      </c>
      <c r="D18" s="9">
        <f t="shared" ref="D18:U18" si="6">D17/12</f>
        <v>713332</v>
      </c>
      <c r="E18" s="9">
        <f t="shared" si="6"/>
        <v>129488.66666666667</v>
      </c>
      <c r="F18" s="9">
        <f t="shared" si="6"/>
        <v>129254</v>
      </c>
      <c r="G18" s="9">
        <f t="shared" si="6"/>
        <v>676537.83333333337</v>
      </c>
      <c r="H18" s="9">
        <f t="shared" si="6"/>
        <v>36794.166666666664</v>
      </c>
      <c r="I18" s="9">
        <f t="shared" si="6"/>
        <v>10278.416666666666</v>
      </c>
      <c r="J18" s="9">
        <f t="shared" si="6"/>
        <v>129259.66666666667</v>
      </c>
      <c r="K18" s="9">
        <f t="shared" si="6"/>
        <v>34659429.416666664</v>
      </c>
      <c r="L18" s="9">
        <f t="shared" si="6"/>
        <v>2834783150.1666665</v>
      </c>
      <c r="M18" s="9">
        <f t="shared" si="6"/>
        <v>2869442579.5833335</v>
      </c>
      <c r="N18" s="9">
        <f t="shared" si="6"/>
        <v>2320583379.4775</v>
      </c>
      <c r="O18" s="9">
        <f t="shared" si="6"/>
        <v>232236064.68916667</v>
      </c>
      <c r="P18" s="9">
        <f t="shared" si="6"/>
        <v>2552819444.1666665</v>
      </c>
      <c r="Q18" s="9">
        <f t="shared" si="6"/>
        <v>1417826530.0833333</v>
      </c>
      <c r="R18" s="9">
        <f t="shared" si="6"/>
        <v>565621502.25</v>
      </c>
      <c r="S18" s="9">
        <f t="shared" si="6"/>
        <v>1983448032.3333333</v>
      </c>
      <c r="T18" s="9">
        <f t="shared" si="6"/>
        <v>349271990.16666669</v>
      </c>
      <c r="U18" s="9">
        <f t="shared" si="6"/>
        <v>7754982046.25</v>
      </c>
    </row>
    <row r="19" spans="1:21" ht="23.25">
      <c r="C19" s="17"/>
      <c r="D19" s="17"/>
      <c r="E19" s="17"/>
      <c r="F19" s="17"/>
      <c r="G19" s="17"/>
      <c r="H19" s="17"/>
      <c r="I19" s="17"/>
      <c r="J19" s="17"/>
      <c r="T19" s="1" t="s">
        <v>38</v>
      </c>
    </row>
    <row r="20" spans="1:21">
      <c r="C20" s="9"/>
      <c r="D20" s="9"/>
      <c r="E20" s="9"/>
      <c r="F20" s="9"/>
      <c r="G20" s="9"/>
      <c r="H20" s="9"/>
      <c r="I20" s="9"/>
      <c r="J20" s="9"/>
    </row>
    <row r="23" spans="1:21">
      <c r="A23" s="1" t="s">
        <v>28</v>
      </c>
    </row>
  </sheetData>
  <mergeCells count="12">
    <mergeCell ref="T3:T4"/>
    <mergeCell ref="U3:U4"/>
    <mergeCell ref="A3:B4"/>
    <mergeCell ref="A17:B17"/>
    <mergeCell ref="A1:U1"/>
    <mergeCell ref="A2:U2"/>
    <mergeCell ref="C3:D3"/>
    <mergeCell ref="E3:F3"/>
    <mergeCell ref="I3:J3"/>
    <mergeCell ref="K3:M3"/>
    <mergeCell ref="N3:P3"/>
    <mergeCell ref="Q3:S3"/>
  </mergeCells>
  <pageMargins left="0.43307086614173229" right="0.19685039370078741" top="0.74803149606299213" bottom="0.74803149606299213" header="0.31496062992125984" footer="0.31496062992125984"/>
  <pageSetup paperSize="9" scale="52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สรุป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SPL01</cp:lastModifiedBy>
  <cp:lastPrinted>2021-03-26T02:38:02Z</cp:lastPrinted>
  <dcterms:created xsi:type="dcterms:W3CDTF">2012-01-05T03:45:06Z</dcterms:created>
  <dcterms:modified xsi:type="dcterms:W3CDTF">2021-03-26T03:49:39Z</dcterms:modified>
</cp:coreProperties>
</file>