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5" windowWidth="15480" windowHeight="10995"/>
  </bookViews>
  <sheets>
    <sheet name="สรุปรายเดือน" sheetId="4" r:id="rId1"/>
  </sheets>
  <calcPr calcId="124519"/>
</workbook>
</file>

<file path=xl/calcChain.xml><?xml version="1.0" encoding="utf-8"?>
<calcChain xmlns="http://schemas.openxmlformats.org/spreadsheetml/2006/main">
  <c r="T17" i="4"/>
  <c r="T18" s="1"/>
  <c r="R17"/>
  <c r="R18" s="1"/>
  <c r="Q17"/>
  <c r="O17"/>
  <c r="O18" s="1"/>
  <c r="N17"/>
  <c r="N18" s="1"/>
  <c r="L17"/>
  <c r="L18" s="1"/>
  <c r="K17"/>
  <c r="M17" s="1"/>
  <c r="M18" s="1"/>
  <c r="J17"/>
  <c r="J18" s="1"/>
  <c r="I17"/>
  <c r="I18" s="1"/>
  <c r="H17"/>
  <c r="H18" s="1"/>
  <c r="G17"/>
  <c r="G18" s="1"/>
  <c r="F17"/>
  <c r="F18" s="1"/>
  <c r="E17"/>
  <c r="E18" s="1"/>
  <c r="D17"/>
  <c r="D18" s="1"/>
  <c r="C17"/>
  <c r="C18" s="1"/>
  <c r="S16"/>
  <c r="P16"/>
  <c r="M16"/>
  <c r="S15"/>
  <c r="P15"/>
  <c r="M15"/>
  <c r="S14"/>
  <c r="P14"/>
  <c r="M14"/>
  <c r="S13"/>
  <c r="P13"/>
  <c r="M13"/>
  <c r="S12"/>
  <c r="P12"/>
  <c r="M12"/>
  <c r="S11"/>
  <c r="P11"/>
  <c r="M11"/>
  <c r="S10"/>
  <c r="P10"/>
  <c r="M10"/>
  <c r="S9"/>
  <c r="P9"/>
  <c r="M9"/>
  <c r="S8"/>
  <c r="P8"/>
  <c r="M8"/>
  <c r="S7"/>
  <c r="P7"/>
  <c r="M7"/>
  <c r="S6"/>
  <c r="P6"/>
  <c r="M6"/>
  <c r="S5"/>
  <c r="P5"/>
  <c r="M5"/>
  <c r="S17" l="1"/>
  <c r="S18" s="1"/>
  <c r="U5"/>
  <c r="U9"/>
  <c r="U11"/>
  <c r="U15"/>
  <c r="U16"/>
  <c r="U8"/>
  <c r="U10"/>
  <c r="U12"/>
  <c r="U14"/>
  <c r="U13"/>
  <c r="U6"/>
  <c r="U7"/>
  <c r="P17"/>
  <c r="P18" s="1"/>
  <c r="K18"/>
  <c r="Q18"/>
  <c r="U17" l="1"/>
  <c r="U18" s="1"/>
</calcChain>
</file>

<file path=xl/sharedStrings.xml><?xml version="1.0" encoding="utf-8"?>
<sst xmlns="http://schemas.openxmlformats.org/spreadsheetml/2006/main" count="44" uniqueCount="39">
  <si>
    <t>รวม</t>
  </si>
  <si>
    <t>งานเกิด</t>
  </si>
  <si>
    <t>งานเสร็จ</t>
  </si>
  <si>
    <t>ค่าธรรมเนียม</t>
  </si>
  <si>
    <t>รายได้เข้ารัฐ</t>
  </si>
  <si>
    <t>รายได้ อปท.</t>
  </si>
  <si>
    <t>ภาษีเงินได้</t>
  </si>
  <si>
    <t>บุคคล</t>
  </si>
  <si>
    <t>อากร</t>
  </si>
  <si>
    <t>ภาษีธุรกิจเฉพาะ</t>
  </si>
  <si>
    <t>รวมรายได้ทุกประเภท</t>
  </si>
  <si>
    <t>ตุลาคม</t>
  </si>
  <si>
    <t>พฤศจิกายน</t>
  </si>
  <si>
    <t>ธันวาคม</t>
  </si>
  <si>
    <t>มกราคม</t>
  </si>
  <si>
    <t>กุมภาพันธ์</t>
  </si>
  <si>
    <t>มีนาคม</t>
  </si>
  <si>
    <t>เมษายน</t>
  </si>
  <si>
    <t>พฤษภาคม</t>
  </si>
  <si>
    <t>มิถุนายน</t>
  </si>
  <si>
    <t>กรกฎาคม</t>
  </si>
  <si>
    <t>สิงหาคม</t>
  </si>
  <si>
    <t>กันยายน</t>
  </si>
  <si>
    <t>รวมงาน ทบ.</t>
  </si>
  <si>
    <t>รวมงานไม่มีรายได้</t>
  </si>
  <si>
    <t>รวมงานเกิด</t>
  </si>
  <si>
    <t>รวมงานเสร็จ</t>
  </si>
  <si>
    <t>ปริมาณงานทั้งหมด</t>
  </si>
  <si>
    <t>ปีงบฯ 2556</t>
  </si>
  <si>
    <t>รวมงาน รว.</t>
  </si>
  <si>
    <t>งานตรวจสอบหลักทรัพย์ (งานเสร็จ)</t>
  </si>
  <si>
    <t>มีค่า ธน.</t>
  </si>
  <si>
    <t>ไม่มีค่า ธน.</t>
  </si>
  <si>
    <t>ธุรกิจเฉพาะ3%</t>
  </si>
  <si>
    <t>ส่วนท้องถิ่น</t>
  </si>
  <si>
    <t>นิติบุคคล</t>
  </si>
  <si>
    <t>ข้อมูล ณ 9 กุมภาพันธ์ 2559</t>
  </si>
  <si>
    <t>เฉลี่ย/ เดือน</t>
  </si>
  <si>
    <t>สรุปปริมาณงานและรายได้ของสำนักงานที่ดินทั่วประเทศ  ประจำปีงบประมาณ พ.ศ.2556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</si>
</sst>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87" formatCode="_-* #,##0_-;\-* #,##0_-;_-* &quot;-&quot;??_-;_-@_-"/>
    <numFmt numFmtId="188" formatCode="_-* #,##0.0_-;\-* #,##0.0_-;_-* &quot;-&quot;??_-;_-@_-"/>
  </numFmts>
  <fonts count="1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name val="TH SarabunPSK"/>
      <family val="2"/>
    </font>
    <font>
      <sz val="10"/>
      <name val="Arial"/>
      <family val="2"/>
    </font>
    <font>
      <sz val="18"/>
      <name val="TH SarabunPSK"/>
      <family val="2"/>
    </font>
    <font>
      <sz val="16"/>
      <name val="TH SarabunPSK"/>
      <family val="2"/>
    </font>
    <font>
      <sz val="15"/>
      <color theme="1"/>
      <name val="TH SarabunPSK"/>
      <family val="2"/>
    </font>
    <font>
      <b/>
      <sz val="18"/>
      <name val="TH SarabunPSK"/>
      <family val="2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</cellStyleXfs>
  <cellXfs count="43">
    <xf numFmtId="0" fontId="0" fillId="0" borderId="0" xfId="0"/>
    <xf numFmtId="0" fontId="2" fillId="0" borderId="0" xfId="0" applyFont="1"/>
    <xf numFmtId="0" fontId="2" fillId="0" borderId="1" xfId="0" applyFont="1" applyBorder="1"/>
    <xf numFmtId="0" fontId="2" fillId="0" borderId="8" xfId="0" applyFont="1" applyBorder="1" applyAlignment="1">
      <alignment horizontal="left"/>
    </xf>
    <xf numFmtId="0" fontId="2" fillId="0" borderId="2" xfId="0" applyFont="1" applyBorder="1"/>
    <xf numFmtId="0" fontId="2" fillId="0" borderId="9" xfId="0" applyFont="1" applyBorder="1"/>
    <xf numFmtId="0" fontId="2" fillId="0" borderId="10" xfId="0" applyFont="1" applyBorder="1" applyAlignment="1">
      <alignment horizontal="left"/>
    </xf>
    <xf numFmtId="187" fontId="2" fillId="0" borderId="5" xfId="1" applyNumberFormat="1" applyFont="1" applyBorder="1"/>
    <xf numFmtId="187" fontId="2" fillId="0" borderId="7" xfId="1" applyNumberFormat="1" applyFont="1" applyBorder="1"/>
    <xf numFmtId="187" fontId="2" fillId="0" borderId="6" xfId="1" applyNumberFormat="1" applyFont="1" applyBorder="1"/>
    <xf numFmtId="187" fontId="2" fillId="0" borderId="4" xfId="1" applyNumberFormat="1" applyFont="1" applyBorder="1"/>
    <xf numFmtId="187" fontId="2" fillId="0" borderId="0" xfId="0" applyNumberFormat="1" applyFont="1"/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187" fontId="2" fillId="0" borderId="5" xfId="1" applyNumberFormat="1" applyFont="1" applyFill="1" applyBorder="1"/>
    <xf numFmtId="187" fontId="2" fillId="0" borderId="7" xfId="1" applyNumberFormat="1" applyFont="1" applyFill="1" applyBorder="1"/>
    <xf numFmtId="187" fontId="2" fillId="0" borderId="6" xfId="1" applyNumberFormat="1" applyFont="1" applyFill="1" applyBorder="1"/>
    <xf numFmtId="187" fontId="2" fillId="0" borderId="13" xfId="1" applyNumberFormat="1" applyFont="1" applyFill="1" applyBorder="1"/>
    <xf numFmtId="187" fontId="2" fillId="0" borderId="14" xfId="1" applyNumberFormat="1" applyFont="1" applyFill="1" applyBorder="1"/>
    <xf numFmtId="187" fontId="7" fillId="0" borderId="7" xfId="1" applyNumberFormat="1" applyFont="1" applyFill="1" applyBorder="1" applyAlignment="1">
      <alignment vertical="center"/>
    </xf>
    <xf numFmtId="188" fontId="5" fillId="0" borderId="5" xfId="1" applyNumberFormat="1" applyFont="1" applyFill="1" applyBorder="1" applyAlignment="1">
      <alignment horizontal="center" vertical="center"/>
    </xf>
    <xf numFmtId="0" fontId="8" fillId="0" borderId="5" xfId="0" applyFont="1" applyFill="1" applyBorder="1" applyAlignment="1">
      <alignment vertical="center"/>
    </xf>
    <xf numFmtId="187" fontId="9" fillId="0" borderId="16" xfId="0" applyNumberFormat="1" applyFont="1" applyFill="1" applyBorder="1"/>
    <xf numFmtId="187" fontId="9" fillId="0" borderId="16" xfId="1" applyNumberFormat="1" applyFont="1" applyFill="1" applyBorder="1"/>
    <xf numFmtId="187" fontId="9" fillId="0" borderId="7" xfId="0" applyNumberFormat="1" applyFont="1" applyFill="1" applyBorder="1"/>
    <xf numFmtId="187" fontId="9" fillId="0" borderId="7" xfId="1" applyNumberFormat="1" applyFont="1" applyFill="1" applyBorder="1"/>
    <xf numFmtId="187" fontId="9" fillId="0" borderId="17" xfId="0" applyNumberFormat="1" applyFont="1" applyFill="1" applyBorder="1"/>
    <xf numFmtId="187" fontId="9" fillId="0" borderId="17" xfId="1" applyNumberFormat="1" applyFont="1" applyFill="1" applyBorder="1"/>
    <xf numFmtId="187" fontId="8" fillId="0" borderId="4" xfId="1" applyNumberFormat="1" applyFont="1" applyBorder="1"/>
    <xf numFmtId="187" fontId="2" fillId="0" borderId="4" xfId="0" applyNumberFormat="1" applyFont="1" applyBorder="1"/>
    <xf numFmtId="187" fontId="10" fillId="0" borderId="0" xfId="2" applyNumberFormat="1" applyFont="1" applyFill="1" applyBorder="1" applyAlignment="1">
      <alignment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/>
    </xf>
    <xf numFmtId="0" fontId="4" fillId="0" borderId="18" xfId="0" applyFont="1" applyBorder="1" applyAlignment="1">
      <alignment horizontal="center"/>
    </xf>
    <xf numFmtId="188" fontId="5" fillId="0" borderId="11" xfId="1" applyNumberFormat="1" applyFont="1" applyFill="1" applyBorder="1" applyAlignment="1">
      <alignment horizontal="center" vertical="center"/>
    </xf>
    <xf numFmtId="188" fontId="5" fillId="0" borderId="12" xfId="1" applyNumberFormat="1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</cellXfs>
  <cellStyles count="3">
    <cellStyle name="เครื่องหมายจุลภาค" xfId="1" builtinId="3"/>
    <cellStyle name="เครื่องหมายจุลภาค 2" xfId="2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20"/>
  <sheetViews>
    <sheetView tabSelected="1" view="pageBreakPreview" zoomScale="60" workbookViewId="0">
      <selection activeCell="D23" sqref="D23"/>
    </sheetView>
  </sheetViews>
  <sheetFormatPr defaultRowHeight="21"/>
  <cols>
    <col min="1" max="1" width="8.875" style="1" customWidth="1"/>
    <col min="2" max="2" width="5.5" style="1" customWidth="1"/>
    <col min="3" max="3" width="12.5" style="1" customWidth="1"/>
    <col min="4" max="4" width="12.125" style="1" customWidth="1"/>
    <col min="5" max="6" width="10.375" style="1" hidden="1" customWidth="1"/>
    <col min="7" max="7" width="12.5" style="1" customWidth="1"/>
    <col min="8" max="8" width="10.375" style="1" customWidth="1"/>
    <col min="9" max="9" width="9.875" style="1" customWidth="1"/>
    <col min="10" max="10" width="11.25" style="1" customWidth="1"/>
    <col min="11" max="11" width="15.25" style="1" customWidth="1"/>
    <col min="12" max="13" width="15.125" style="1" customWidth="1"/>
    <col min="14" max="14" width="16" style="1" customWidth="1"/>
    <col min="15" max="15" width="14.375" style="1" customWidth="1"/>
    <col min="16" max="16" width="15.25" style="1" customWidth="1"/>
    <col min="17" max="19" width="15.875" style="1" customWidth="1"/>
    <col min="20" max="20" width="14.375" style="1" customWidth="1"/>
    <col min="21" max="21" width="16.25" style="1" customWidth="1"/>
  </cols>
  <sheetData>
    <row r="1" spans="1:21" ht="14.25">
      <c r="A1"/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</row>
    <row r="2" spans="1:21" ht="23.25">
      <c r="A2" s="36" t="s">
        <v>38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</row>
    <row r="3" spans="1:21">
      <c r="A3" s="34" t="s">
        <v>28</v>
      </c>
      <c r="B3" s="34"/>
      <c r="C3" s="34" t="s">
        <v>27</v>
      </c>
      <c r="D3" s="34"/>
      <c r="E3" s="37" t="s">
        <v>24</v>
      </c>
      <c r="F3" s="38"/>
      <c r="G3" s="14" t="s">
        <v>23</v>
      </c>
      <c r="H3" s="14" t="s">
        <v>29</v>
      </c>
      <c r="I3" s="39" t="s">
        <v>30</v>
      </c>
      <c r="J3" s="39"/>
      <c r="K3" s="40" t="s">
        <v>3</v>
      </c>
      <c r="L3" s="41"/>
      <c r="M3" s="42"/>
      <c r="N3" s="34" t="s">
        <v>9</v>
      </c>
      <c r="O3" s="34"/>
      <c r="P3" s="34"/>
      <c r="Q3" s="34" t="s">
        <v>6</v>
      </c>
      <c r="R3" s="34"/>
      <c r="S3" s="34"/>
      <c r="T3" s="32" t="s">
        <v>8</v>
      </c>
      <c r="U3" s="34" t="s">
        <v>10</v>
      </c>
    </row>
    <row r="4" spans="1:21">
      <c r="A4" s="34"/>
      <c r="B4" s="34"/>
      <c r="C4" s="12" t="s">
        <v>1</v>
      </c>
      <c r="D4" s="12" t="s">
        <v>2</v>
      </c>
      <c r="E4" s="21" t="s">
        <v>25</v>
      </c>
      <c r="F4" s="21" t="s">
        <v>26</v>
      </c>
      <c r="G4" s="12" t="s">
        <v>2</v>
      </c>
      <c r="H4" s="12" t="s">
        <v>2</v>
      </c>
      <c r="I4" s="22" t="s">
        <v>31</v>
      </c>
      <c r="J4" s="22" t="s">
        <v>32</v>
      </c>
      <c r="K4" s="14" t="s">
        <v>4</v>
      </c>
      <c r="L4" s="14" t="s">
        <v>5</v>
      </c>
      <c r="M4" s="14" t="s">
        <v>0</v>
      </c>
      <c r="N4" s="13" t="s">
        <v>33</v>
      </c>
      <c r="O4" s="13" t="s">
        <v>34</v>
      </c>
      <c r="P4" s="13" t="s">
        <v>0</v>
      </c>
      <c r="Q4" s="13" t="s">
        <v>7</v>
      </c>
      <c r="R4" s="13" t="s">
        <v>35</v>
      </c>
      <c r="S4" s="13" t="s">
        <v>0</v>
      </c>
      <c r="T4" s="33"/>
      <c r="U4" s="34"/>
    </row>
    <row r="5" spans="1:21">
      <c r="A5" s="2" t="s">
        <v>11</v>
      </c>
      <c r="B5" s="3">
        <v>55</v>
      </c>
      <c r="C5" s="7">
        <v>756576</v>
      </c>
      <c r="D5" s="7">
        <v>754097</v>
      </c>
      <c r="E5" s="7">
        <v>142868</v>
      </c>
      <c r="F5" s="7">
        <v>142841</v>
      </c>
      <c r="G5" s="7">
        <v>715172</v>
      </c>
      <c r="H5" s="7">
        <v>38925</v>
      </c>
      <c r="I5" s="7">
        <v>9742</v>
      </c>
      <c r="J5" s="7">
        <v>142841</v>
      </c>
      <c r="K5" s="7">
        <v>35706192.719999999</v>
      </c>
      <c r="L5" s="7">
        <v>2724551525</v>
      </c>
      <c r="M5" s="23">
        <f>K5+L5</f>
        <v>2760257717.7199998</v>
      </c>
      <c r="N5" s="15">
        <v>1982661153</v>
      </c>
      <c r="O5" s="15">
        <v>198282728</v>
      </c>
      <c r="P5" s="23">
        <f>N5+O5</f>
        <v>2180943881</v>
      </c>
      <c r="Q5" s="7">
        <v>1602009531</v>
      </c>
      <c r="R5" s="7">
        <v>436253300</v>
      </c>
      <c r="S5" s="23">
        <f>Q5+R5</f>
        <v>2038262831</v>
      </c>
      <c r="T5" s="7">
        <v>337922323</v>
      </c>
      <c r="U5" s="24">
        <f>M5+P5+S5+T5</f>
        <v>7317386752.7199993</v>
      </c>
    </row>
    <row r="6" spans="1:21">
      <c r="A6" s="5" t="s">
        <v>12</v>
      </c>
      <c r="B6" s="6">
        <v>55</v>
      </c>
      <c r="C6" s="8">
        <v>690644</v>
      </c>
      <c r="D6" s="8">
        <v>701116</v>
      </c>
      <c r="E6" s="8">
        <v>123834</v>
      </c>
      <c r="F6" s="8">
        <v>123787</v>
      </c>
      <c r="G6" s="8">
        <v>657477</v>
      </c>
      <c r="H6" s="8">
        <v>43639</v>
      </c>
      <c r="I6" s="8">
        <v>8654</v>
      </c>
      <c r="J6" s="8">
        <v>123750</v>
      </c>
      <c r="K6" s="8">
        <v>36955003.950000003</v>
      </c>
      <c r="L6" s="8">
        <v>2756725319</v>
      </c>
      <c r="M6" s="25">
        <f t="shared" ref="M6:M17" si="0">K6+L6</f>
        <v>2793680322.9499998</v>
      </c>
      <c r="N6" s="16">
        <v>2227329852</v>
      </c>
      <c r="O6" s="16">
        <v>222712248</v>
      </c>
      <c r="P6" s="25">
        <f t="shared" ref="P6:P17" si="1">N6+O6</f>
        <v>2450042100</v>
      </c>
      <c r="Q6" s="8">
        <v>1594172389</v>
      </c>
      <c r="R6" s="8">
        <v>511001482</v>
      </c>
      <c r="S6" s="25">
        <f t="shared" ref="S6:S17" si="2">Q6+R6</f>
        <v>2105173871</v>
      </c>
      <c r="T6" s="8">
        <v>324302024</v>
      </c>
      <c r="U6" s="26">
        <f t="shared" ref="U6:U16" si="3">M6+P6+S6+T6</f>
        <v>7673198317.9499998</v>
      </c>
    </row>
    <row r="7" spans="1:21">
      <c r="A7" s="5" t="s">
        <v>13</v>
      </c>
      <c r="B7" s="6">
        <v>55</v>
      </c>
      <c r="C7" s="8">
        <v>641366</v>
      </c>
      <c r="D7" s="8">
        <v>641971</v>
      </c>
      <c r="E7" s="8">
        <v>116063</v>
      </c>
      <c r="F7" s="8">
        <v>115782</v>
      </c>
      <c r="G7" s="8">
        <v>611717</v>
      </c>
      <c r="H7" s="8">
        <v>30254</v>
      </c>
      <c r="I7" s="8">
        <v>9120</v>
      </c>
      <c r="J7" s="8">
        <v>115782</v>
      </c>
      <c r="K7" s="8">
        <v>35009783.5</v>
      </c>
      <c r="L7" s="8">
        <v>3139342987</v>
      </c>
      <c r="M7" s="25">
        <f t="shared" si="0"/>
        <v>3174352770.5</v>
      </c>
      <c r="N7" s="16">
        <v>2914126037</v>
      </c>
      <c r="O7" s="16">
        <v>291664130</v>
      </c>
      <c r="P7" s="25">
        <f t="shared" si="1"/>
        <v>3205790167</v>
      </c>
      <c r="Q7" s="8">
        <v>1571994671</v>
      </c>
      <c r="R7" s="8">
        <v>745212030</v>
      </c>
      <c r="S7" s="25">
        <f t="shared" si="2"/>
        <v>2317206701</v>
      </c>
      <c r="T7" s="8">
        <v>321071039</v>
      </c>
      <c r="U7" s="26">
        <f t="shared" si="3"/>
        <v>9018420677.5</v>
      </c>
    </row>
    <row r="8" spans="1:21">
      <c r="A8" s="5" t="s">
        <v>14</v>
      </c>
      <c r="B8" s="6">
        <v>56</v>
      </c>
      <c r="C8" s="8">
        <v>672002</v>
      </c>
      <c r="D8" s="8">
        <v>661922</v>
      </c>
      <c r="E8" s="8">
        <v>100009</v>
      </c>
      <c r="F8" s="8">
        <v>100137</v>
      </c>
      <c r="G8" s="8">
        <v>625795</v>
      </c>
      <c r="H8" s="8">
        <v>36127</v>
      </c>
      <c r="I8" s="8">
        <v>11110</v>
      </c>
      <c r="J8" s="8">
        <v>100137</v>
      </c>
      <c r="K8" s="8">
        <v>30340977.09</v>
      </c>
      <c r="L8" s="8">
        <v>2302585502</v>
      </c>
      <c r="M8" s="25">
        <f t="shared" si="0"/>
        <v>2332926479.0900002</v>
      </c>
      <c r="N8" s="16">
        <v>1570919184</v>
      </c>
      <c r="O8" s="16">
        <v>156994269</v>
      </c>
      <c r="P8" s="25">
        <f t="shared" si="1"/>
        <v>1727913453</v>
      </c>
      <c r="Q8" s="8">
        <v>1582672230</v>
      </c>
      <c r="R8" s="8">
        <v>327384906</v>
      </c>
      <c r="S8" s="25">
        <f t="shared" si="2"/>
        <v>1910057136</v>
      </c>
      <c r="T8" s="8">
        <v>356089615</v>
      </c>
      <c r="U8" s="26">
        <f t="shared" si="3"/>
        <v>6326986683.0900002</v>
      </c>
    </row>
    <row r="9" spans="1:21">
      <c r="A9" s="5" t="s">
        <v>15</v>
      </c>
      <c r="B9" s="6">
        <v>56</v>
      </c>
      <c r="C9" s="8">
        <v>646731</v>
      </c>
      <c r="D9" s="8">
        <v>640572</v>
      </c>
      <c r="E9" s="8">
        <v>102184</v>
      </c>
      <c r="F9" s="8">
        <v>102381</v>
      </c>
      <c r="G9" s="8">
        <v>606853</v>
      </c>
      <c r="H9" s="8">
        <v>33719</v>
      </c>
      <c r="I9" s="8">
        <v>10744</v>
      </c>
      <c r="J9" s="8">
        <v>102381</v>
      </c>
      <c r="K9" s="8">
        <v>38562651.060000002</v>
      </c>
      <c r="L9" s="8">
        <v>2441487415.0500002</v>
      </c>
      <c r="M9" s="25">
        <f t="shared" si="0"/>
        <v>2480050066.1100001</v>
      </c>
      <c r="N9" s="16">
        <v>1684267998</v>
      </c>
      <c r="O9" s="16">
        <v>167761142</v>
      </c>
      <c r="P9" s="25">
        <f t="shared" si="1"/>
        <v>1852029140</v>
      </c>
      <c r="Q9" s="8">
        <v>1580422192</v>
      </c>
      <c r="R9" s="8">
        <v>362417149</v>
      </c>
      <c r="S9" s="25">
        <f t="shared" si="2"/>
        <v>1942839341</v>
      </c>
      <c r="T9" s="8">
        <v>312412699</v>
      </c>
      <c r="U9" s="26">
        <f t="shared" si="3"/>
        <v>6587331246.1100006</v>
      </c>
    </row>
    <row r="10" spans="1:21">
      <c r="A10" s="5" t="s">
        <v>16</v>
      </c>
      <c r="B10" s="6">
        <v>56</v>
      </c>
      <c r="C10" s="8">
        <v>736476</v>
      </c>
      <c r="D10" s="8">
        <v>728605</v>
      </c>
      <c r="E10" s="8">
        <v>121067</v>
      </c>
      <c r="F10" s="8">
        <v>119526</v>
      </c>
      <c r="G10" s="8">
        <v>690632</v>
      </c>
      <c r="H10" s="8">
        <v>37973</v>
      </c>
      <c r="I10" s="8">
        <v>11868</v>
      </c>
      <c r="J10" s="8">
        <v>119524</v>
      </c>
      <c r="K10" s="8">
        <v>33612226.93</v>
      </c>
      <c r="L10" s="8">
        <v>3157591982</v>
      </c>
      <c r="M10" s="25">
        <f t="shared" si="0"/>
        <v>3191204208.9299998</v>
      </c>
      <c r="N10" s="16">
        <v>2500005464</v>
      </c>
      <c r="O10" s="16">
        <v>250373187</v>
      </c>
      <c r="P10" s="25">
        <f t="shared" si="1"/>
        <v>2750378651</v>
      </c>
      <c r="Q10" s="8">
        <v>1971720965</v>
      </c>
      <c r="R10" s="8">
        <v>590729057</v>
      </c>
      <c r="S10" s="25">
        <f t="shared" si="2"/>
        <v>2562450022</v>
      </c>
      <c r="T10" s="8">
        <v>390793110</v>
      </c>
      <c r="U10" s="26">
        <f t="shared" si="3"/>
        <v>8894825991.9300003</v>
      </c>
    </row>
    <row r="11" spans="1:21">
      <c r="A11" s="5" t="s">
        <v>17</v>
      </c>
      <c r="B11" s="6">
        <v>56</v>
      </c>
      <c r="C11" s="8">
        <v>706301</v>
      </c>
      <c r="D11" s="8">
        <v>693881</v>
      </c>
      <c r="E11" s="8">
        <v>138838</v>
      </c>
      <c r="F11" s="8">
        <v>139271</v>
      </c>
      <c r="G11" s="8">
        <v>660726</v>
      </c>
      <c r="H11" s="8">
        <v>33155</v>
      </c>
      <c r="I11" s="8">
        <v>9067</v>
      </c>
      <c r="J11" s="8">
        <v>139267</v>
      </c>
      <c r="K11" s="8">
        <v>30089407</v>
      </c>
      <c r="L11" s="8">
        <v>2500584034</v>
      </c>
      <c r="M11" s="25">
        <f t="shared" si="0"/>
        <v>2530673441</v>
      </c>
      <c r="N11" s="16">
        <v>1792195119</v>
      </c>
      <c r="O11" s="16">
        <v>179207926</v>
      </c>
      <c r="P11" s="25">
        <f t="shared" si="1"/>
        <v>1971403045</v>
      </c>
      <c r="Q11" s="8">
        <v>1628913430</v>
      </c>
      <c r="R11" s="8">
        <v>385469581</v>
      </c>
      <c r="S11" s="25">
        <f t="shared" si="2"/>
        <v>2014383011</v>
      </c>
      <c r="T11" s="8">
        <v>341918897</v>
      </c>
      <c r="U11" s="26">
        <f t="shared" si="3"/>
        <v>6858378394</v>
      </c>
    </row>
    <row r="12" spans="1:21">
      <c r="A12" s="5" t="s">
        <v>18</v>
      </c>
      <c r="B12" s="6">
        <v>56</v>
      </c>
      <c r="C12" s="8">
        <v>779575</v>
      </c>
      <c r="D12" s="8">
        <v>770354</v>
      </c>
      <c r="E12" s="8">
        <v>131592</v>
      </c>
      <c r="F12" s="8">
        <v>131097</v>
      </c>
      <c r="G12" s="8">
        <v>732443</v>
      </c>
      <c r="H12" s="8">
        <v>37911</v>
      </c>
      <c r="I12" s="8">
        <v>10870</v>
      </c>
      <c r="J12" s="8">
        <v>131097</v>
      </c>
      <c r="K12" s="8">
        <v>44292769.260000005</v>
      </c>
      <c r="L12" s="8">
        <v>2862180666</v>
      </c>
      <c r="M12" s="25">
        <f t="shared" si="0"/>
        <v>2906473435.2600002</v>
      </c>
      <c r="N12" s="18">
        <v>2080911769</v>
      </c>
      <c r="O12" s="18">
        <v>208033499</v>
      </c>
      <c r="P12" s="25">
        <f t="shared" si="1"/>
        <v>2288945268</v>
      </c>
      <c r="Q12" s="8">
        <v>1797441099</v>
      </c>
      <c r="R12" s="8">
        <v>464816812</v>
      </c>
      <c r="S12" s="25">
        <f t="shared" si="2"/>
        <v>2262257911</v>
      </c>
      <c r="T12" s="8">
        <v>386417521</v>
      </c>
      <c r="U12" s="26">
        <f t="shared" si="3"/>
        <v>7844094135.2600002</v>
      </c>
    </row>
    <row r="13" spans="1:21" ht="23.25">
      <c r="A13" s="5" t="s">
        <v>19</v>
      </c>
      <c r="B13" s="6">
        <v>56</v>
      </c>
      <c r="C13" s="8">
        <v>811279</v>
      </c>
      <c r="D13" s="8">
        <v>812888</v>
      </c>
      <c r="E13" s="8">
        <v>193459</v>
      </c>
      <c r="F13" s="8">
        <v>193156</v>
      </c>
      <c r="G13" s="8">
        <v>774309</v>
      </c>
      <c r="H13" s="8">
        <v>38579</v>
      </c>
      <c r="I13" s="8">
        <v>11602</v>
      </c>
      <c r="J13" s="8">
        <v>193156</v>
      </c>
      <c r="K13" s="8">
        <v>35112565.200000003</v>
      </c>
      <c r="L13" s="8">
        <v>3274585989</v>
      </c>
      <c r="M13" s="25">
        <f t="shared" si="0"/>
        <v>3309698554.1999998</v>
      </c>
      <c r="N13" s="20">
        <v>2581056126</v>
      </c>
      <c r="O13" s="20">
        <v>254614014</v>
      </c>
      <c r="P13" s="25">
        <f t="shared" si="1"/>
        <v>2835670140</v>
      </c>
      <c r="Q13" s="8">
        <v>1820244882</v>
      </c>
      <c r="R13" s="8">
        <v>617249479</v>
      </c>
      <c r="S13" s="25">
        <f t="shared" si="2"/>
        <v>2437494361</v>
      </c>
      <c r="T13" s="8">
        <v>352478089</v>
      </c>
      <c r="U13" s="26">
        <f t="shared" si="3"/>
        <v>8935341144.2000008</v>
      </c>
    </row>
    <row r="14" spans="1:21">
      <c r="A14" s="5" t="s">
        <v>20</v>
      </c>
      <c r="B14" s="6">
        <v>56</v>
      </c>
      <c r="C14" s="8">
        <v>729509</v>
      </c>
      <c r="D14" s="8">
        <v>735401</v>
      </c>
      <c r="E14" s="8">
        <v>124500</v>
      </c>
      <c r="F14" s="8">
        <v>124405</v>
      </c>
      <c r="G14" s="8">
        <v>693492</v>
      </c>
      <c r="H14" s="8">
        <v>41909</v>
      </c>
      <c r="I14" s="8">
        <v>11172</v>
      </c>
      <c r="J14" s="8">
        <v>124381</v>
      </c>
      <c r="K14" s="8">
        <v>36194807.839999996</v>
      </c>
      <c r="L14" s="8">
        <v>2799893046</v>
      </c>
      <c r="M14" s="25">
        <f t="shared" si="0"/>
        <v>2836087853.8400002</v>
      </c>
      <c r="N14" s="19">
        <v>1957522262</v>
      </c>
      <c r="O14" s="19">
        <v>195899923</v>
      </c>
      <c r="P14" s="25">
        <f t="shared" si="1"/>
        <v>2153422185</v>
      </c>
      <c r="Q14" s="8">
        <v>1829796132</v>
      </c>
      <c r="R14" s="8">
        <v>433940783</v>
      </c>
      <c r="S14" s="25">
        <f t="shared" si="2"/>
        <v>2263736915</v>
      </c>
      <c r="T14" s="8">
        <v>357917918</v>
      </c>
      <c r="U14" s="26">
        <f t="shared" si="3"/>
        <v>7611164871.8400002</v>
      </c>
    </row>
    <row r="15" spans="1:21">
      <c r="A15" s="5" t="s">
        <v>21</v>
      </c>
      <c r="B15" s="6">
        <v>56</v>
      </c>
      <c r="C15" s="8">
        <v>762743</v>
      </c>
      <c r="D15" s="8">
        <v>763726</v>
      </c>
      <c r="E15" s="8">
        <v>168744</v>
      </c>
      <c r="F15" s="8">
        <v>168828</v>
      </c>
      <c r="G15" s="8">
        <v>724786</v>
      </c>
      <c r="H15" s="8">
        <v>38940</v>
      </c>
      <c r="I15" s="8">
        <v>10825</v>
      </c>
      <c r="J15" s="8">
        <v>168818</v>
      </c>
      <c r="K15" s="8">
        <v>34736880.82</v>
      </c>
      <c r="L15" s="8">
        <v>2905469562</v>
      </c>
      <c r="M15" s="25">
        <f t="shared" si="0"/>
        <v>2940206442.8200002</v>
      </c>
      <c r="N15" s="16">
        <v>2129888922</v>
      </c>
      <c r="O15" s="16">
        <v>212978862</v>
      </c>
      <c r="P15" s="25">
        <f t="shared" si="1"/>
        <v>2342867784</v>
      </c>
      <c r="Q15" s="8">
        <v>1702353825</v>
      </c>
      <c r="R15" s="8">
        <v>480602639</v>
      </c>
      <c r="S15" s="25">
        <f t="shared" si="2"/>
        <v>2182956464</v>
      </c>
      <c r="T15" s="8">
        <v>360765931</v>
      </c>
      <c r="U15" s="26">
        <f t="shared" si="3"/>
        <v>7826796621.8199997</v>
      </c>
    </row>
    <row r="16" spans="1:21">
      <c r="A16" s="4" t="s">
        <v>22</v>
      </c>
      <c r="B16" s="6">
        <v>56</v>
      </c>
      <c r="C16" s="9">
        <v>742128</v>
      </c>
      <c r="D16" s="9">
        <v>746797</v>
      </c>
      <c r="E16" s="9">
        <v>156875</v>
      </c>
      <c r="F16" s="9">
        <v>156310</v>
      </c>
      <c r="G16" s="9">
        <v>704989</v>
      </c>
      <c r="H16" s="9">
        <v>41808</v>
      </c>
      <c r="I16" s="9">
        <v>10667</v>
      </c>
      <c r="J16" s="9">
        <v>156310</v>
      </c>
      <c r="K16" s="9">
        <v>38960968.32</v>
      </c>
      <c r="L16" s="9">
        <v>2965018381</v>
      </c>
      <c r="M16" s="27">
        <f t="shared" si="0"/>
        <v>3003979349.3200002</v>
      </c>
      <c r="N16" s="17">
        <v>2255054967</v>
      </c>
      <c r="O16" s="17">
        <v>225281422.00999999</v>
      </c>
      <c r="P16" s="27">
        <f t="shared" si="1"/>
        <v>2480336389.0100002</v>
      </c>
      <c r="Q16" s="9">
        <v>1734895416</v>
      </c>
      <c r="R16" s="9">
        <v>512344693</v>
      </c>
      <c r="S16" s="27">
        <f t="shared" si="2"/>
        <v>2247240109</v>
      </c>
      <c r="T16" s="9">
        <v>343316940</v>
      </c>
      <c r="U16" s="28">
        <f t="shared" si="3"/>
        <v>8074872787.3299999</v>
      </c>
    </row>
    <row r="17" spans="1:21" ht="21.75" thickBot="1">
      <c r="A17" s="35" t="s">
        <v>0</v>
      </c>
      <c r="B17" s="35"/>
      <c r="C17" s="29">
        <f>SUM(C5:C16)</f>
        <v>8675330</v>
      </c>
      <c r="D17" s="29">
        <f t="shared" ref="D17:R17" si="4">SUM(D5:D16)</f>
        <v>8651330</v>
      </c>
      <c r="E17" s="29">
        <f t="shared" si="4"/>
        <v>1620033</v>
      </c>
      <c r="F17" s="29">
        <f t="shared" si="4"/>
        <v>1617521</v>
      </c>
      <c r="G17" s="29">
        <f t="shared" si="4"/>
        <v>8198391</v>
      </c>
      <c r="H17" s="29">
        <f t="shared" si="4"/>
        <v>452939</v>
      </c>
      <c r="I17" s="29">
        <f t="shared" si="4"/>
        <v>125441</v>
      </c>
      <c r="J17" s="29">
        <f t="shared" si="4"/>
        <v>1617444</v>
      </c>
      <c r="K17" s="30">
        <f t="shared" si="4"/>
        <v>429574233.68999994</v>
      </c>
      <c r="L17" s="30">
        <f t="shared" si="4"/>
        <v>33830016408.049999</v>
      </c>
      <c r="M17" s="30">
        <f t="shared" si="0"/>
        <v>34259590641.739998</v>
      </c>
      <c r="N17" s="30">
        <f t="shared" si="4"/>
        <v>25675938853</v>
      </c>
      <c r="O17" s="30">
        <f t="shared" si="4"/>
        <v>2563803350.0100002</v>
      </c>
      <c r="P17" s="30">
        <f t="shared" si="1"/>
        <v>28239742203.010002</v>
      </c>
      <c r="Q17" s="30">
        <f t="shared" si="4"/>
        <v>20416636762</v>
      </c>
      <c r="R17" s="30">
        <f t="shared" si="4"/>
        <v>5867421911</v>
      </c>
      <c r="S17" s="30">
        <f t="shared" si="2"/>
        <v>26284058673</v>
      </c>
      <c r="T17" s="30">
        <f t="shared" ref="T17" si="5">SUM(T5:T16)</f>
        <v>4185406106</v>
      </c>
      <c r="U17" s="10">
        <f>SUM(U5:U16)</f>
        <v>92968797623.749985</v>
      </c>
    </row>
    <row r="18" spans="1:21" ht="21.75" thickTop="1">
      <c r="A18" s="1" t="s">
        <v>37</v>
      </c>
      <c r="C18" s="11">
        <f>C17/12</f>
        <v>722944.16666666663</v>
      </c>
      <c r="D18" s="11">
        <f t="shared" ref="D18:U18" si="6">D17/12</f>
        <v>720944.16666666663</v>
      </c>
      <c r="E18" s="11">
        <f t="shared" si="6"/>
        <v>135002.75</v>
      </c>
      <c r="F18" s="11">
        <f t="shared" si="6"/>
        <v>134793.41666666666</v>
      </c>
      <c r="G18" s="11">
        <f t="shared" si="6"/>
        <v>683199.25</v>
      </c>
      <c r="H18" s="11">
        <f t="shared" si="6"/>
        <v>37744.916666666664</v>
      </c>
      <c r="I18" s="11">
        <f t="shared" si="6"/>
        <v>10453.416666666666</v>
      </c>
      <c r="J18" s="11">
        <f t="shared" si="6"/>
        <v>134787</v>
      </c>
      <c r="K18" s="11">
        <f t="shared" si="6"/>
        <v>35797852.807499997</v>
      </c>
      <c r="L18" s="11">
        <f t="shared" si="6"/>
        <v>2819168034.0041666</v>
      </c>
      <c r="M18" s="11">
        <f t="shared" si="6"/>
        <v>2854965886.8116665</v>
      </c>
      <c r="N18" s="11">
        <f t="shared" si="6"/>
        <v>2139661571.0833333</v>
      </c>
      <c r="O18" s="11">
        <f t="shared" si="6"/>
        <v>213650279.16750002</v>
      </c>
      <c r="P18" s="11">
        <f t="shared" si="6"/>
        <v>2353311850.2508335</v>
      </c>
      <c r="Q18" s="11">
        <f t="shared" si="6"/>
        <v>1701386396.8333333</v>
      </c>
      <c r="R18" s="11">
        <f t="shared" si="6"/>
        <v>488951825.91666669</v>
      </c>
      <c r="S18" s="11">
        <f t="shared" si="6"/>
        <v>2190338222.75</v>
      </c>
      <c r="T18" s="11">
        <f t="shared" si="6"/>
        <v>348783842.16666669</v>
      </c>
      <c r="U18" s="11">
        <f t="shared" si="6"/>
        <v>7747399801.9791651</v>
      </c>
    </row>
    <row r="19" spans="1:21" ht="23.25">
      <c r="C19" s="31"/>
      <c r="D19" s="31"/>
      <c r="E19" s="31"/>
      <c r="F19" s="31"/>
      <c r="G19" s="31"/>
      <c r="H19" s="31"/>
      <c r="I19" s="31"/>
      <c r="J19" s="31"/>
      <c r="T19" s="1" t="s">
        <v>36</v>
      </c>
    </row>
    <row r="20" spans="1:21">
      <c r="C20" s="11"/>
      <c r="D20" s="11"/>
      <c r="E20" s="11"/>
      <c r="F20" s="11"/>
      <c r="G20" s="11"/>
      <c r="H20" s="11"/>
      <c r="I20" s="11"/>
      <c r="J20" s="11"/>
    </row>
  </sheetData>
  <mergeCells count="11">
    <mergeCell ref="T3:T4"/>
    <mergeCell ref="U3:U4"/>
    <mergeCell ref="A3:B4"/>
    <mergeCell ref="A17:B17"/>
    <mergeCell ref="A2:U2"/>
    <mergeCell ref="C3:D3"/>
    <mergeCell ref="E3:F3"/>
    <mergeCell ref="I3:J3"/>
    <mergeCell ref="K3:M3"/>
    <mergeCell ref="N3:P3"/>
    <mergeCell ref="Q3:S3"/>
  </mergeCells>
  <pageMargins left="0.70866141732283472" right="0.27559055118110237" top="0.74803149606299213" bottom="0.74803149606299213" header="0.31496062992125984" footer="0.31496062992125984"/>
  <pageSetup paperSize="9" scale="5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สรุปรายเดือน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SPL01</cp:lastModifiedBy>
  <cp:lastPrinted>2021-03-26T02:32:00Z</cp:lastPrinted>
  <dcterms:created xsi:type="dcterms:W3CDTF">2012-01-05T03:45:06Z</dcterms:created>
  <dcterms:modified xsi:type="dcterms:W3CDTF">2021-03-26T03:49:44Z</dcterms:modified>
</cp:coreProperties>
</file>