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เอ็ม\ปีงบประมาณ 2569\Open Data 2569\ครั้งที่ 2\"/>
    </mc:Choice>
  </mc:AlternateContent>
  <xr:revisionPtr revIDLastSave="0" documentId="13_ncr:1_{065B12D0-CBE5-40B9-9138-E68C1890712A}" xr6:coauthVersionLast="47" xr6:coauthVersionMax="47" xr10:uidLastSave="{00000000-0000-0000-0000-000000000000}"/>
  <bookViews>
    <workbookView xWindow="-108" yWindow="-108" windowWidth="23256" windowHeight="12576" tabRatio="805" xr2:uid="{00000000-000D-0000-FFFF-FFFF00000000}"/>
  </bookViews>
  <sheets>
    <sheet name="สรุปยอดเทอม 1 (69)" sheetId="18" r:id="rId1"/>
  </sheets>
  <definedNames>
    <definedName name="_xlnm.Print_Area" localSheetId="0">'สรุปยอดเทอม 1 (69)'!$C$1:$O$21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8" l="1"/>
  <c r="J7" i="18" s="1"/>
  <c r="C14" i="18"/>
  <c r="H13" i="18"/>
  <c r="H12" i="18"/>
  <c r="H11" i="18"/>
  <c r="H10" i="18"/>
  <c r="H9" i="18"/>
  <c r="H8" i="18"/>
  <c r="M13" i="18"/>
  <c r="M12" i="18"/>
  <c r="M11" i="18"/>
  <c r="M10" i="18"/>
  <c r="M9" i="18"/>
  <c r="M8" i="18"/>
  <c r="M7" i="18"/>
  <c r="K14" i="18"/>
  <c r="B14" i="18"/>
  <c r="I8" i="18"/>
  <c r="N8" i="18"/>
  <c r="I9" i="18"/>
  <c r="N9" i="18"/>
  <c r="I10" i="18"/>
  <c r="N10" i="18"/>
  <c r="I11" i="18"/>
  <c r="N11" i="18"/>
  <c r="I12" i="18"/>
  <c r="N12" i="18"/>
  <c r="I13" i="18"/>
  <c r="N13" i="18"/>
  <c r="D14" i="18"/>
  <c r="E14" i="18"/>
  <c r="F14" i="18"/>
  <c r="G14" i="18"/>
  <c r="L14" i="18"/>
  <c r="O13" i="18" l="1"/>
  <c r="O10" i="18"/>
  <c r="J9" i="18"/>
  <c r="O12" i="18"/>
  <c r="O9" i="18"/>
  <c r="J12" i="18"/>
  <c r="O8" i="18"/>
  <c r="J10" i="18"/>
  <c r="J8" i="18"/>
  <c r="J11" i="18"/>
  <c r="J13" i="18"/>
  <c r="O11" i="18"/>
  <c r="M14" i="18"/>
  <c r="H14" i="18"/>
  <c r="O7" i="18"/>
  <c r="O14" i="18" l="1"/>
  <c r="J14" i="18"/>
</calcChain>
</file>

<file path=xl/sharedStrings.xml><?xml version="1.0" encoding="utf-8"?>
<sst xmlns="http://schemas.openxmlformats.org/spreadsheetml/2006/main" count="42" uniqueCount="37">
  <si>
    <t>ร.ร.วัดหนองกลางด่าน</t>
  </si>
  <si>
    <t>ร.ร.วัดหนองประทุน</t>
  </si>
  <si>
    <t>ร.ร.วัดหนองเสือ</t>
  </si>
  <si>
    <t>ร.ร.วัดอ้ออีเขียว</t>
  </si>
  <si>
    <t>ร.ร.วันมหาราช</t>
  </si>
  <si>
    <t>รวม</t>
  </si>
  <si>
    <t>สถานศึกษา</t>
  </si>
  <si>
    <t>รวม (กล่อง)</t>
  </si>
  <si>
    <t>วัน</t>
  </si>
  <si>
    <t>ราคา</t>
  </si>
  <si>
    <t>รวม (ถุง)</t>
  </si>
  <si>
    <t>(นมถุง)</t>
  </si>
  <si>
    <t>จำนวนเงิน (บาท)</t>
  </si>
  <si>
    <t>จำนวนเงิน(บาท)</t>
  </si>
  <si>
    <t>(นมกล่อง)</t>
  </si>
  <si>
    <t>จำนวนนักเรียน (คน)</t>
  </si>
  <si>
    <t>ร.ร.อนุบาล ทต.กรับใหญ่</t>
  </si>
  <si>
    <t>จำนวน (วัน)</t>
  </si>
  <si>
    <t>รายละเอียดอาหารเสริม (นม)</t>
  </si>
  <si>
    <t>ศพด.ทต.กรับใหญ่</t>
  </si>
  <si>
    <t xml:space="preserve"> วัน</t>
  </si>
  <si>
    <t>จำนวน (เงิน)</t>
  </si>
  <si>
    <t>รวมจำนวนเงินทั้งสิ้น</t>
  </si>
  <si>
    <t xml:space="preserve">                                                                                             วันที่ 1 - 31 สิงหาคม 2569 ,1 - 30 กันยายน 2569 , 1 - 31 ตุลาคม 2569 และ 1 - 2 พฤศจิกายน 2569</t>
  </si>
  <si>
    <t xml:space="preserve">                                                                                                        วันที่ 25 - 29 พฤษภาคม 2569, 1 - 30 มิถุนายน 2569 , 1 - 31 กรกฎาคม 2569</t>
  </si>
  <si>
    <t>1,273 คน</t>
  </si>
  <si>
    <t>112,780 ถุง</t>
  </si>
  <si>
    <t>40,736 กล่อง</t>
  </si>
  <si>
    <t xml:space="preserve">                                                                                                                                                    ภาคเรียนที่ 1/2569</t>
  </si>
  <si>
    <t>*ส่งมอบแล้ว*</t>
  </si>
  <si>
    <t>เดือน พ.ค.69</t>
  </si>
  <si>
    <t>เดือน มิ.ย.69</t>
  </si>
  <si>
    <t>เดือน ก.ค.69</t>
  </si>
  <si>
    <t>เดือน ส.ค.69</t>
  </si>
  <si>
    <t>เดือน ก.ย.69</t>
  </si>
  <si>
    <t>เดือน ต.ค. 69</t>
  </si>
  <si>
    <t>เดือน พ.ย. 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</si>
</sst>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-* #,##0_-;\-* #,##0_-;_-* &quot;-&quot;??_-;_-@_-"/>
  </numFmts>
  <fonts count="33">
    <font>
      <sz val="11"/>
      <color theme="1"/>
      <name val="Calibri"/>
      <family val="2"/>
      <charset val="222"/>
      <scheme val="minor"/>
    </font>
    <font>
      <sz val="14"/>
      <color theme="1"/>
      <name val="TH SarabunIT๙"/>
      <family val="2"/>
    </font>
    <font>
      <b/>
      <sz val="12"/>
      <color theme="1"/>
      <name val="TH SarabunIT๙"/>
      <family val="2"/>
    </font>
    <font>
      <sz val="12"/>
      <color theme="1"/>
      <name val="TH SarabunIT๙"/>
      <family val="2"/>
    </font>
    <font>
      <sz val="12"/>
      <name val="TH SarabunIT๙"/>
      <family val="2"/>
    </font>
    <font>
      <b/>
      <sz val="11"/>
      <name val="TH SarabunIT๙"/>
      <family val="2"/>
    </font>
    <font>
      <sz val="8"/>
      <name val="Calibri"/>
      <family val="2"/>
      <charset val="222"/>
      <scheme val="minor"/>
    </font>
    <font>
      <b/>
      <sz val="11"/>
      <color theme="1"/>
      <name val="TH SarabunIT๙"/>
      <family val="2"/>
    </font>
    <font>
      <sz val="11"/>
      <color theme="1"/>
      <name val="TH SarabunIT๙"/>
      <family val="2"/>
    </font>
    <font>
      <sz val="13"/>
      <color theme="1"/>
      <name val="TH SarabunIT๙"/>
      <family val="2"/>
    </font>
    <font>
      <sz val="13"/>
      <name val="TH SarabunIT๙"/>
      <family val="2"/>
    </font>
    <font>
      <b/>
      <sz val="13"/>
      <color theme="1"/>
      <name val="TH SarabunIT๙"/>
      <family val="2"/>
    </font>
    <font>
      <b/>
      <u val="double"/>
      <sz val="13"/>
      <name val="TH SarabunIT๙"/>
      <family val="2"/>
    </font>
    <font>
      <b/>
      <sz val="11"/>
      <color rgb="FFC00000"/>
      <name val="TH SarabunIT๙"/>
      <family val="2"/>
    </font>
    <font>
      <b/>
      <sz val="14"/>
      <color rgb="FF006600"/>
      <name val="TH SarabunIT๙"/>
      <family val="2"/>
    </font>
    <font>
      <b/>
      <sz val="11"/>
      <color rgb="FF006600"/>
      <name val="TH SarabunIT๙"/>
      <family val="2"/>
    </font>
    <font>
      <b/>
      <sz val="13"/>
      <color rgb="FF006600"/>
      <name val="TH SarabunIT๙"/>
      <family val="2"/>
    </font>
    <font>
      <b/>
      <sz val="13"/>
      <name val="TH SarabunIT๙"/>
      <family val="2"/>
    </font>
    <font>
      <b/>
      <sz val="11"/>
      <color rgb="FFFF0000"/>
      <name val="TH SarabunIT๙"/>
      <family val="2"/>
    </font>
    <font>
      <b/>
      <sz val="11"/>
      <color rgb="FFCC00FF"/>
      <name val="TH SarabunIT๙"/>
      <family val="2"/>
    </font>
    <font>
      <b/>
      <sz val="13"/>
      <color rgb="FFCC00FF"/>
      <name val="TH SarabunIT๙"/>
      <family val="2"/>
    </font>
    <font>
      <sz val="11"/>
      <color theme="1"/>
      <name val="Calibri"/>
      <family val="2"/>
      <charset val="222"/>
      <scheme val="minor"/>
    </font>
    <font>
      <sz val="13"/>
      <color rgb="FF290246"/>
      <name val="TH SarabunIT๙"/>
      <family val="2"/>
    </font>
    <font>
      <b/>
      <sz val="13"/>
      <color rgb="FF290246"/>
      <name val="TH SarabunIT๙"/>
      <family val="2"/>
    </font>
    <font>
      <b/>
      <sz val="13"/>
      <color rgb="FFCC00CC"/>
      <name val="TH SarabunIT๙"/>
      <family val="2"/>
    </font>
    <font>
      <b/>
      <sz val="13"/>
      <color rgb="FFFF0000"/>
      <name val="TH SarabunIT๙"/>
      <family val="2"/>
    </font>
    <font>
      <sz val="11"/>
      <color rgb="FFC00000"/>
      <name val="TH SarabunIT๙"/>
      <family val="2"/>
    </font>
    <font>
      <b/>
      <u val="double"/>
      <sz val="11"/>
      <color rgb="FFCC00FF"/>
      <name val="TH SarabunIT๙"/>
      <family val="2"/>
    </font>
    <font>
      <b/>
      <u val="double"/>
      <sz val="11"/>
      <color rgb="FFCC00CC"/>
      <name val="TH SarabunIT๙"/>
      <family val="2"/>
    </font>
    <font>
      <b/>
      <u val="double"/>
      <sz val="11"/>
      <color rgb="FF006600"/>
      <name val="TH SarabunIT๙"/>
      <family val="2"/>
    </font>
    <font>
      <b/>
      <sz val="10"/>
      <color theme="1"/>
      <name val="TH SarabunIT๙"/>
      <family val="2"/>
    </font>
    <font>
      <sz val="11"/>
      <color rgb="FFFF0000"/>
      <name val="TH SarabunIT๙"/>
      <family val="2"/>
    </font>
    <font>
      <b/>
      <sz val="14"/>
      <color rgb="FFFF0000"/>
      <name val="TH SarabunIT๙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1" fillId="0" borderId="0" applyFont="0" applyFill="0" applyBorder="0" applyAlignment="0" applyProtection="0"/>
  </cellStyleXfs>
  <cellXfs count="100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/>
    </xf>
    <xf numFmtId="4" fontId="4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3" fontId="10" fillId="0" borderId="0" xfId="0" applyNumberFormat="1" applyFont="1"/>
    <xf numFmtId="0" fontId="10" fillId="0" borderId="0" xfId="0" applyFont="1" applyAlignment="1">
      <alignment horizontal="center"/>
    </xf>
    <xf numFmtId="4" fontId="10" fillId="0" borderId="0" xfId="0" applyNumberFormat="1" applyFont="1"/>
    <xf numFmtId="0" fontId="9" fillId="0" borderId="0" xfId="0" applyFont="1"/>
    <xf numFmtId="3" fontId="12" fillId="0" borderId="0" xfId="0" applyNumberFormat="1" applyFont="1"/>
    <xf numFmtId="4" fontId="12" fillId="0" borderId="0" xfId="0" applyNumberFormat="1" applyFont="1"/>
    <xf numFmtId="0" fontId="1" fillId="0" borderId="0" xfId="0" applyFont="1"/>
    <xf numFmtId="0" fontId="17" fillId="0" borderId="0" xfId="0" applyFont="1"/>
    <xf numFmtId="0" fontId="11" fillId="0" borderId="0" xfId="0" applyFont="1"/>
    <xf numFmtId="0" fontId="19" fillId="0" borderId="8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" fontId="10" fillId="0" borderId="0" xfId="0" applyNumberFormat="1" applyFont="1" applyAlignment="1">
      <alignment horizontal="center" vertical="center"/>
    </xf>
    <xf numFmtId="0" fontId="8" fillId="0" borderId="7" xfId="0" applyFont="1" applyBorder="1"/>
    <xf numFmtId="0" fontId="18" fillId="0" borderId="7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right"/>
    </xf>
    <xf numFmtId="4" fontId="14" fillId="0" borderId="0" xfId="0" applyNumberFormat="1" applyFont="1" applyAlignment="1">
      <alignment horizontal="center"/>
    </xf>
    <xf numFmtId="4" fontId="4" fillId="0" borderId="0" xfId="0" applyNumberFormat="1" applyFont="1" applyAlignment="1">
      <alignment vertical="center"/>
    </xf>
    <xf numFmtId="0" fontId="14" fillId="0" borderId="0" xfId="0" applyFont="1"/>
    <xf numFmtId="0" fontId="22" fillId="0" borderId="0" xfId="0" applyFont="1"/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4" fontId="23" fillId="0" borderId="0" xfId="0" applyNumberFormat="1" applyFont="1" applyAlignment="1">
      <alignment horizontal="center" vertical="center"/>
    </xf>
    <xf numFmtId="3" fontId="23" fillId="0" borderId="0" xfId="0" applyNumberFormat="1" applyFont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4" fontId="14" fillId="0" borderId="0" xfId="0" applyNumberFormat="1" applyFont="1"/>
    <xf numFmtId="4" fontId="9" fillId="0" borderId="0" xfId="0" applyNumberFormat="1" applyFont="1" applyAlignment="1">
      <alignment horizontal="left" vertical="center"/>
    </xf>
    <xf numFmtId="4" fontId="1" fillId="0" borderId="0" xfId="0" applyNumberFormat="1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8" fillId="0" borderId="3" xfId="0" applyFont="1" applyBorder="1"/>
    <xf numFmtId="165" fontId="8" fillId="0" borderId="3" xfId="1" applyNumberFormat="1" applyFont="1" applyBorder="1"/>
    <xf numFmtId="3" fontId="8" fillId="0" borderId="3" xfId="0" applyNumberFormat="1" applyFont="1" applyBorder="1"/>
    <xf numFmtId="3" fontId="8" fillId="0" borderId="3" xfId="0" applyNumberFormat="1" applyFont="1" applyBorder="1" applyAlignment="1">
      <alignment horizontal="right"/>
    </xf>
    <xf numFmtId="3" fontId="19" fillId="0" borderId="3" xfId="0" applyNumberFormat="1" applyFont="1" applyBorder="1" applyAlignment="1">
      <alignment horizontal="right"/>
    </xf>
    <xf numFmtId="0" fontId="26" fillId="0" borderId="3" xfId="0" applyFont="1" applyBorder="1" applyAlignment="1">
      <alignment horizontal="center"/>
    </xf>
    <xf numFmtId="4" fontId="19" fillId="0" borderId="2" xfId="0" applyNumberFormat="1" applyFont="1" applyBorder="1"/>
    <xf numFmtId="165" fontId="8" fillId="0" borderId="2" xfId="1" applyNumberFormat="1" applyFont="1" applyBorder="1"/>
    <xf numFmtId="3" fontId="15" fillId="0" borderId="3" xfId="0" applyNumberFormat="1" applyFont="1" applyBorder="1" applyAlignment="1">
      <alignment horizontal="right"/>
    </xf>
    <xf numFmtId="4" fontId="15" fillId="0" borderId="2" xfId="0" applyNumberFormat="1" applyFont="1" applyBorder="1"/>
    <xf numFmtId="4" fontId="19" fillId="0" borderId="3" xfId="0" applyNumberFormat="1" applyFont="1" applyBorder="1"/>
    <xf numFmtId="4" fontId="15" fillId="0" borderId="3" xfId="0" applyNumberFormat="1" applyFont="1" applyBorder="1"/>
    <xf numFmtId="165" fontId="7" fillId="0" borderId="3" xfId="0" applyNumberFormat="1" applyFont="1" applyBorder="1" applyAlignment="1">
      <alignment horizontal="right"/>
    </xf>
    <xf numFmtId="165" fontId="7" fillId="0" borderId="3" xfId="1" applyNumberFormat="1" applyFont="1" applyBorder="1" applyAlignment="1">
      <alignment horizontal="right"/>
    </xf>
    <xf numFmtId="3" fontId="7" fillId="0" borderId="3" xfId="0" applyNumberFormat="1" applyFont="1" applyBorder="1"/>
    <xf numFmtId="3" fontId="5" fillId="0" borderId="3" xfId="0" applyNumberFormat="1" applyFont="1" applyBorder="1"/>
    <xf numFmtId="3" fontId="27" fillId="0" borderId="3" xfId="0" applyNumberFormat="1" applyFont="1" applyBorder="1"/>
    <xf numFmtId="4" fontId="28" fillId="0" borderId="3" xfId="0" applyNumberFormat="1" applyFont="1" applyBorder="1"/>
    <xf numFmtId="165" fontId="7" fillId="0" borderId="3" xfId="1" applyNumberFormat="1" applyFont="1" applyBorder="1"/>
    <xf numFmtId="3" fontId="29" fillId="0" borderId="3" xfId="0" applyNumberFormat="1" applyFont="1" applyBorder="1" applyAlignment="1">
      <alignment horizontal="right"/>
    </xf>
    <xf numFmtId="4" fontId="29" fillId="0" borderId="3" xfId="0" applyNumberFormat="1" applyFont="1" applyBorder="1"/>
    <xf numFmtId="0" fontId="31" fillId="0" borderId="7" xfId="0" applyFont="1" applyBorder="1" applyAlignment="1">
      <alignment horizontal="center"/>
    </xf>
    <xf numFmtId="4" fontId="9" fillId="0" borderId="0" xfId="0" applyNumberFormat="1" applyFont="1" applyAlignment="1">
      <alignment vertical="center"/>
    </xf>
    <xf numFmtId="0" fontId="25" fillId="0" borderId="0" xfId="0" applyFont="1" applyAlignment="1">
      <alignment horizontal="right"/>
    </xf>
    <xf numFmtId="164" fontId="25" fillId="0" borderId="0" xfId="1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" fillId="0" borderId="0" xfId="0" applyFont="1"/>
    <xf numFmtId="0" fontId="7" fillId="0" borderId="2" xfId="0" applyFont="1" applyBorder="1" applyAlignment="1">
      <alignment vertical="center"/>
    </xf>
    <xf numFmtId="0" fontId="30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0" fillId="0" borderId="3" xfId="0" applyFont="1" applyBorder="1" applyAlignment="1">
      <alignment vertical="center"/>
    </xf>
    <xf numFmtId="165" fontId="20" fillId="0" borderId="3" xfId="1" applyNumberFormat="1" applyFont="1" applyBorder="1" applyAlignment="1">
      <alignment vertical="center"/>
    </xf>
    <xf numFmtId="164" fontId="20" fillId="0" borderId="3" xfId="1" applyFont="1" applyBorder="1" applyAlignment="1">
      <alignment vertical="center"/>
    </xf>
    <xf numFmtId="4" fontId="20" fillId="0" borderId="3" xfId="0" applyNumberFormat="1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4" fontId="16" fillId="0" borderId="3" xfId="0" applyNumberFormat="1" applyFont="1" applyBorder="1" applyAlignment="1">
      <alignment vertical="center"/>
    </xf>
    <xf numFmtId="3" fontId="16" fillId="0" borderId="3" xfId="0" applyNumberFormat="1" applyFont="1" applyBorder="1" applyAlignment="1">
      <alignment vertical="center"/>
    </xf>
    <xf numFmtId="164" fontId="16" fillId="0" borderId="3" xfId="1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3" fillId="0" borderId="3" xfId="0" applyFont="1" applyBorder="1" applyAlignment="1">
      <alignment horizontal="center" vertical="center"/>
    </xf>
    <xf numFmtId="4" fontId="25" fillId="0" borderId="3" xfId="0" applyNumberFormat="1" applyFont="1" applyBorder="1" applyAlignment="1">
      <alignment vertical="center"/>
    </xf>
    <xf numFmtId="0" fontId="7" fillId="0" borderId="3" xfId="0" applyFont="1" applyBorder="1" applyAlignment="1">
      <alignment horizontal="center"/>
    </xf>
    <xf numFmtId="4" fontId="32" fillId="0" borderId="9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4" fillId="0" borderId="8" xfId="0" applyFont="1" applyBorder="1" applyAlignment="1">
      <alignment vertical="center"/>
    </xf>
    <xf numFmtId="0" fontId="24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0" xfId="0" applyFont="1" applyAlignment="1">
      <alignment vertical="center"/>
    </xf>
    <xf numFmtId="4" fontId="3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14" fillId="0" borderId="0" xfId="0" applyFont="1" applyAlignment="1">
      <alignment horizontal="right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FA6A6A"/>
      <color rgb="FFCC00CC"/>
      <color rgb="FF006600"/>
      <color rgb="FF732CDC"/>
      <color rgb="FF290246"/>
      <color rgb="FF040494"/>
      <color rgb="FFCC00FF"/>
      <color rgb="FF9900CC"/>
      <color rgb="FFFF9F9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00428-61B5-4DDA-B85B-C652DD33DD15}">
  <sheetPr>
    <tabColor rgb="FFFFFF00"/>
  </sheetPr>
  <dimension ref="A1:S33"/>
  <sheetViews>
    <sheetView tabSelected="1" view="pageBreakPreview" topLeftCell="C7" zoomScale="150" zoomScaleNormal="120" zoomScaleSheetLayoutView="150" workbookViewId="0">
      <selection activeCell="K19" sqref="K19"/>
    </sheetView>
  </sheetViews>
  <sheetFormatPr defaultColWidth="9" defaultRowHeight="15.6"/>
  <cols>
    <col min="1" max="1" width="13.88671875" style="1" customWidth="1"/>
    <col min="2" max="2" width="8.88671875" style="1" customWidth="1"/>
    <col min="3" max="4" width="9" style="1" customWidth="1"/>
    <col min="5" max="5" width="8.88671875" style="1" customWidth="1"/>
    <col min="6" max="6" width="9" style="1" customWidth="1"/>
    <col min="7" max="7" width="8.88671875" style="1" customWidth="1"/>
    <col min="8" max="8" width="8" style="1" customWidth="1"/>
    <col min="9" max="9" width="13.21875" style="1" customWidth="1"/>
    <col min="10" max="10" width="10.44140625" style="1" customWidth="1"/>
    <col min="11" max="11" width="9" style="1" customWidth="1"/>
    <col min="12" max="12" width="8.88671875" style="1" customWidth="1"/>
    <col min="13" max="13" width="9" style="1" customWidth="1"/>
    <col min="14" max="14" width="6.21875" style="1" customWidth="1"/>
    <col min="15" max="15" width="10.21875" style="1" customWidth="1"/>
    <col min="16" max="16" width="9.21875" style="1" customWidth="1"/>
    <col min="17" max="17" width="11.6640625" style="1" customWidth="1"/>
    <col min="18" max="18" width="10.44140625" style="1" customWidth="1"/>
    <col min="19" max="19" width="14.88671875" style="1" customWidth="1"/>
    <col min="20" max="20" width="8.44140625" style="1" customWidth="1"/>
    <col min="21" max="21" width="6" style="1" customWidth="1"/>
    <col min="22" max="22" width="10.88671875" style="1" customWidth="1"/>
    <col min="23" max="16384" width="9" style="1"/>
  </cols>
  <sheetData>
    <row r="1" spans="1:19" ht="13.5" customHeight="1">
      <c r="A1" s="69" t="s">
        <v>28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</row>
    <row r="2" spans="1:19" ht="13.5" customHeight="1">
      <c r="A2" s="69" t="s">
        <v>24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</row>
    <row r="3" spans="1:19" ht="13.5" customHeight="1">
      <c r="A3" s="69" t="s">
        <v>23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ht="13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s="5" customFormat="1" ht="14.4">
      <c r="A5" s="65" t="s">
        <v>6</v>
      </c>
      <c r="B5" s="65" t="s">
        <v>30</v>
      </c>
      <c r="C5" s="65" t="s">
        <v>31</v>
      </c>
      <c r="D5" s="65" t="s">
        <v>31</v>
      </c>
      <c r="E5" s="67" t="s">
        <v>32</v>
      </c>
      <c r="F5" s="67" t="s">
        <v>33</v>
      </c>
      <c r="G5" s="67" t="s">
        <v>34</v>
      </c>
      <c r="H5" s="66" t="s">
        <v>10</v>
      </c>
      <c r="I5" s="64" t="s">
        <v>9</v>
      </c>
      <c r="J5" s="17" t="s">
        <v>12</v>
      </c>
      <c r="K5" s="67" t="s">
        <v>35</v>
      </c>
      <c r="L5" s="67" t="s">
        <v>36</v>
      </c>
      <c r="M5" s="68" t="s">
        <v>7</v>
      </c>
      <c r="N5" s="64" t="s">
        <v>9</v>
      </c>
      <c r="O5" s="33" t="s">
        <v>13</v>
      </c>
      <c r="P5" s="4"/>
      <c r="Q5" s="4"/>
      <c r="R5" s="4"/>
    </row>
    <row r="6" spans="1:19" s="5" customFormat="1" ht="14.4">
      <c r="A6" s="70"/>
      <c r="B6" s="70"/>
      <c r="C6" s="71"/>
      <c r="D6" s="70"/>
      <c r="E6" s="72"/>
      <c r="F6" s="72"/>
      <c r="G6" s="72"/>
      <c r="H6" s="73"/>
      <c r="I6" s="74"/>
      <c r="J6" s="18" t="s">
        <v>11</v>
      </c>
      <c r="K6" s="72"/>
      <c r="L6" s="72"/>
      <c r="M6" s="75"/>
      <c r="N6" s="74"/>
      <c r="O6" s="34" t="s">
        <v>14</v>
      </c>
      <c r="P6" s="6"/>
      <c r="Q6" s="7"/>
      <c r="R6" s="6"/>
    </row>
    <row r="7" spans="1:19" s="11" customFormat="1" ht="17.399999999999999">
      <c r="A7" s="39" t="s">
        <v>19</v>
      </c>
      <c r="B7" s="40">
        <v>190</v>
      </c>
      <c r="C7" s="40">
        <v>608</v>
      </c>
      <c r="D7" s="39">
        <v>210</v>
      </c>
      <c r="E7" s="41">
        <v>840</v>
      </c>
      <c r="F7" s="42">
        <v>840</v>
      </c>
      <c r="G7" s="42">
        <v>924</v>
      </c>
      <c r="H7" s="43">
        <f>SUM(B7:G7)</f>
        <v>3612</v>
      </c>
      <c r="I7" s="44">
        <v>7.35</v>
      </c>
      <c r="J7" s="45">
        <f>H7*I7</f>
        <v>26548.199999999997</v>
      </c>
      <c r="K7" s="46">
        <v>1260</v>
      </c>
      <c r="L7" s="46">
        <v>84</v>
      </c>
      <c r="M7" s="47">
        <f t="shared" ref="M7:M13" si="0">SUM(K7:L7)</f>
        <v>1344</v>
      </c>
      <c r="N7" s="44">
        <v>8.59</v>
      </c>
      <c r="O7" s="48">
        <f>M7*N7</f>
        <v>11544.96</v>
      </c>
      <c r="P7" s="8"/>
      <c r="Q7" s="9"/>
      <c r="R7" s="10"/>
    </row>
    <row r="8" spans="1:19" s="11" customFormat="1" ht="17.399999999999999">
      <c r="A8" s="39" t="s">
        <v>16</v>
      </c>
      <c r="B8" s="40">
        <v>2890</v>
      </c>
      <c r="C8" s="40">
        <v>9248</v>
      </c>
      <c r="D8" s="40">
        <v>2925</v>
      </c>
      <c r="E8" s="41">
        <v>11700</v>
      </c>
      <c r="F8" s="42">
        <v>11700</v>
      </c>
      <c r="G8" s="42">
        <v>12870</v>
      </c>
      <c r="H8" s="43">
        <f t="shared" ref="H8:H13" si="1">SUM(B8:G8)</f>
        <v>51333</v>
      </c>
      <c r="I8" s="44">
        <f>I7</f>
        <v>7.35</v>
      </c>
      <c r="J8" s="49">
        <f t="shared" ref="J8:J13" si="2">H8*I8</f>
        <v>377297.55</v>
      </c>
      <c r="K8" s="40">
        <v>17550</v>
      </c>
      <c r="L8" s="40">
        <v>1170</v>
      </c>
      <c r="M8" s="47">
        <f t="shared" si="0"/>
        <v>18720</v>
      </c>
      <c r="N8" s="44">
        <f>N7</f>
        <v>8.59</v>
      </c>
      <c r="O8" s="50">
        <f t="shared" ref="O8:O12" si="3">M8*N8</f>
        <v>160804.79999999999</v>
      </c>
      <c r="P8" s="8"/>
      <c r="Q8" s="9"/>
      <c r="R8" s="10"/>
    </row>
    <row r="9" spans="1:19" s="11" customFormat="1" ht="17.399999999999999">
      <c r="A9" s="39" t="s">
        <v>0</v>
      </c>
      <c r="B9" s="40">
        <v>330</v>
      </c>
      <c r="C9" s="40">
        <v>1056</v>
      </c>
      <c r="D9" s="40">
        <v>325</v>
      </c>
      <c r="E9" s="41">
        <v>1300</v>
      </c>
      <c r="F9" s="42">
        <v>1300</v>
      </c>
      <c r="G9" s="42">
        <v>1430</v>
      </c>
      <c r="H9" s="43">
        <f t="shared" si="1"/>
        <v>5741</v>
      </c>
      <c r="I9" s="44">
        <f>I7</f>
        <v>7.35</v>
      </c>
      <c r="J9" s="49">
        <f t="shared" si="2"/>
        <v>42196.35</v>
      </c>
      <c r="K9" s="40">
        <v>1950</v>
      </c>
      <c r="L9" s="40">
        <v>130</v>
      </c>
      <c r="M9" s="47">
        <f t="shared" si="0"/>
        <v>2080</v>
      </c>
      <c r="N9" s="44">
        <f>N7</f>
        <v>8.59</v>
      </c>
      <c r="O9" s="50">
        <f t="shared" si="3"/>
        <v>17867.2</v>
      </c>
      <c r="P9" s="8"/>
      <c r="Q9" s="9"/>
      <c r="R9" s="10"/>
    </row>
    <row r="10" spans="1:19" s="11" customFormat="1" ht="17.399999999999999">
      <c r="A10" s="39" t="s">
        <v>1</v>
      </c>
      <c r="B10" s="40">
        <v>755</v>
      </c>
      <c r="C10" s="40">
        <v>2416</v>
      </c>
      <c r="D10" s="40">
        <v>750</v>
      </c>
      <c r="E10" s="41">
        <v>3000</v>
      </c>
      <c r="F10" s="42">
        <v>3000</v>
      </c>
      <c r="G10" s="42">
        <v>3300</v>
      </c>
      <c r="H10" s="43">
        <f t="shared" si="1"/>
        <v>13221</v>
      </c>
      <c r="I10" s="44">
        <f>I7</f>
        <v>7.35</v>
      </c>
      <c r="J10" s="49">
        <f t="shared" si="2"/>
        <v>97174.349999999991</v>
      </c>
      <c r="K10" s="40">
        <v>4500</v>
      </c>
      <c r="L10" s="40">
        <v>300</v>
      </c>
      <c r="M10" s="47">
        <f t="shared" si="0"/>
        <v>4800</v>
      </c>
      <c r="N10" s="44">
        <f>N7</f>
        <v>8.59</v>
      </c>
      <c r="O10" s="50">
        <f t="shared" si="3"/>
        <v>41232</v>
      </c>
      <c r="P10" s="8"/>
      <c r="Q10" s="9"/>
      <c r="R10" s="10"/>
    </row>
    <row r="11" spans="1:19" s="11" customFormat="1" ht="17.399999999999999">
      <c r="A11" s="39" t="s">
        <v>2</v>
      </c>
      <c r="B11" s="40">
        <v>1475</v>
      </c>
      <c r="C11" s="40">
        <v>4720</v>
      </c>
      <c r="D11" s="40">
        <v>1235</v>
      </c>
      <c r="E11" s="41">
        <v>4940</v>
      </c>
      <c r="F11" s="42">
        <v>4940</v>
      </c>
      <c r="G11" s="42">
        <v>5434</v>
      </c>
      <c r="H11" s="43">
        <f t="shared" si="1"/>
        <v>22744</v>
      </c>
      <c r="I11" s="44">
        <f>I7</f>
        <v>7.35</v>
      </c>
      <c r="J11" s="49">
        <f t="shared" si="2"/>
        <v>167168.4</v>
      </c>
      <c r="K11" s="40">
        <v>7410</v>
      </c>
      <c r="L11" s="40">
        <v>494</v>
      </c>
      <c r="M11" s="47">
        <f t="shared" si="0"/>
        <v>7904</v>
      </c>
      <c r="N11" s="44">
        <f>N7</f>
        <v>8.59</v>
      </c>
      <c r="O11" s="50">
        <f t="shared" si="3"/>
        <v>67895.360000000001</v>
      </c>
      <c r="P11" s="8"/>
      <c r="Q11" s="9"/>
      <c r="R11" s="10"/>
    </row>
    <row r="12" spans="1:19" s="11" customFormat="1" ht="17.399999999999999">
      <c r="A12" s="39" t="s">
        <v>3</v>
      </c>
      <c r="B12" s="40">
        <v>325</v>
      </c>
      <c r="C12" s="40">
        <v>1040</v>
      </c>
      <c r="D12" s="40">
        <v>340</v>
      </c>
      <c r="E12" s="41">
        <v>1360</v>
      </c>
      <c r="F12" s="42">
        <v>1360</v>
      </c>
      <c r="G12" s="42">
        <v>1496</v>
      </c>
      <c r="H12" s="43">
        <f t="shared" si="1"/>
        <v>5921</v>
      </c>
      <c r="I12" s="44">
        <f>I7</f>
        <v>7.35</v>
      </c>
      <c r="J12" s="49">
        <f t="shared" si="2"/>
        <v>43519.35</v>
      </c>
      <c r="K12" s="40">
        <v>2040</v>
      </c>
      <c r="L12" s="40">
        <v>136</v>
      </c>
      <c r="M12" s="47">
        <f t="shared" si="0"/>
        <v>2176</v>
      </c>
      <c r="N12" s="44">
        <f>N7</f>
        <v>8.59</v>
      </c>
      <c r="O12" s="50">
        <f t="shared" si="3"/>
        <v>18691.84</v>
      </c>
      <c r="P12" s="8"/>
      <c r="Q12" s="9"/>
      <c r="R12" s="10"/>
    </row>
    <row r="13" spans="1:19" s="11" customFormat="1" ht="17.399999999999999">
      <c r="A13" s="39" t="s">
        <v>4</v>
      </c>
      <c r="B13" s="40">
        <v>580</v>
      </c>
      <c r="C13" s="40">
        <v>1856</v>
      </c>
      <c r="D13" s="40">
        <v>580</v>
      </c>
      <c r="E13" s="41">
        <v>2320</v>
      </c>
      <c r="F13" s="42">
        <v>2320</v>
      </c>
      <c r="G13" s="42">
        <v>2552</v>
      </c>
      <c r="H13" s="43">
        <f t="shared" si="1"/>
        <v>10208</v>
      </c>
      <c r="I13" s="44">
        <f>I7</f>
        <v>7.35</v>
      </c>
      <c r="J13" s="49">
        <f t="shared" si="2"/>
        <v>75028.800000000003</v>
      </c>
      <c r="K13" s="40">
        <v>3480</v>
      </c>
      <c r="L13" s="40">
        <v>232</v>
      </c>
      <c r="M13" s="47">
        <f t="shared" si="0"/>
        <v>3712</v>
      </c>
      <c r="N13" s="44">
        <f>N7</f>
        <v>8.59</v>
      </c>
      <c r="O13" s="50">
        <f>M13*N13</f>
        <v>31886.079999999998</v>
      </c>
      <c r="P13" s="8"/>
      <c r="Q13" s="9"/>
      <c r="R13" s="10"/>
    </row>
    <row r="14" spans="1:19" s="16" customFormat="1" ht="17.399999999999999">
      <c r="A14" s="88" t="s">
        <v>5</v>
      </c>
      <c r="B14" s="51">
        <f>SUM(B7:B13)</f>
        <v>6545</v>
      </c>
      <c r="C14" s="51">
        <f>SUM(C7:C13)</f>
        <v>20944</v>
      </c>
      <c r="D14" s="52">
        <f>SUM(D7:D13)</f>
        <v>6365</v>
      </c>
      <c r="E14" s="53">
        <f t="shared" ref="E14:G14" si="4">SUM(E7:E13)</f>
        <v>25460</v>
      </c>
      <c r="F14" s="53">
        <f t="shared" si="4"/>
        <v>25460</v>
      </c>
      <c r="G14" s="54">
        <f t="shared" si="4"/>
        <v>28006</v>
      </c>
      <c r="H14" s="55">
        <f>SUM(H7:H13)</f>
        <v>112780</v>
      </c>
      <c r="I14" s="54"/>
      <c r="J14" s="56">
        <f>SUM(J7:J13)</f>
        <v>828933</v>
      </c>
      <c r="K14" s="57">
        <f>SUM(K7:K13)</f>
        <v>38190</v>
      </c>
      <c r="L14" s="57">
        <f>SUM(L7:L13)</f>
        <v>2546</v>
      </c>
      <c r="M14" s="58">
        <f>SUM(M7:M13)</f>
        <v>40736</v>
      </c>
      <c r="N14" s="54"/>
      <c r="O14" s="59">
        <f>SUM(O7:O13)</f>
        <v>349922.24000000005</v>
      </c>
      <c r="P14" s="12"/>
      <c r="Q14" s="15"/>
      <c r="R14" s="13"/>
    </row>
    <row r="15" spans="1:19" s="5" customFormat="1" ht="14.4">
      <c r="A15" s="21"/>
      <c r="B15" s="60" t="s">
        <v>29</v>
      </c>
      <c r="C15" s="60" t="s">
        <v>29</v>
      </c>
      <c r="D15" s="21"/>
      <c r="E15" s="22"/>
      <c r="F15" s="21"/>
      <c r="G15" s="21"/>
    </row>
    <row r="16" spans="1:19" s="11" customFormat="1" ht="14.25" customHeight="1">
      <c r="A16" s="20"/>
      <c r="B16" s="20"/>
      <c r="C16" s="20"/>
      <c r="D16" s="20"/>
      <c r="F16" s="62"/>
      <c r="G16" s="62"/>
      <c r="H16" s="62"/>
      <c r="I16" s="63"/>
      <c r="J16" s="63"/>
    </row>
    <row r="17" spans="1:19" s="11" customFormat="1" ht="13.5" customHeight="1">
      <c r="A17" s="89"/>
      <c r="B17" s="89"/>
      <c r="C17" s="96"/>
      <c r="D17" s="20"/>
    </row>
    <row r="18" spans="1:19" s="11" customFormat="1" ht="13.5" customHeight="1">
      <c r="A18" s="90" t="s">
        <v>15</v>
      </c>
      <c r="B18" s="91"/>
      <c r="C18" s="97"/>
      <c r="D18" s="76" t="s">
        <v>17</v>
      </c>
      <c r="E18" s="76"/>
      <c r="F18" s="76" t="s">
        <v>18</v>
      </c>
      <c r="G18" s="76"/>
      <c r="H18" s="19" t="s">
        <v>9</v>
      </c>
      <c r="I18" s="76" t="s">
        <v>21</v>
      </c>
    </row>
    <row r="19" spans="1:19" s="11" customFormat="1" ht="13.5" customHeight="1">
      <c r="A19" s="92" t="s">
        <v>25</v>
      </c>
      <c r="B19" s="93"/>
      <c r="C19" s="98"/>
      <c r="D19" s="77">
        <v>88</v>
      </c>
      <c r="E19" s="77" t="s">
        <v>8</v>
      </c>
      <c r="F19" s="78" t="s">
        <v>26</v>
      </c>
      <c r="G19" s="78"/>
      <c r="H19" s="79">
        <v>7.35</v>
      </c>
      <c r="I19" s="80">
        <v>828933</v>
      </c>
      <c r="J19" s="38"/>
      <c r="K19" s="38"/>
      <c r="L19" s="38"/>
      <c r="M19" s="61"/>
      <c r="N19" s="61"/>
    </row>
    <row r="20" spans="1:19" s="11" customFormat="1" ht="17.25" customHeight="1">
      <c r="A20" s="94" t="s">
        <v>25</v>
      </c>
      <c r="B20" s="95"/>
      <c r="C20" s="95"/>
      <c r="D20" s="81">
        <v>32</v>
      </c>
      <c r="E20" s="82" t="s">
        <v>20</v>
      </c>
      <c r="F20" s="83" t="s">
        <v>27</v>
      </c>
      <c r="G20" s="83"/>
      <c r="H20" s="84">
        <v>8.59</v>
      </c>
      <c r="I20" s="82">
        <v>349922.24</v>
      </c>
      <c r="J20" s="38"/>
      <c r="K20" s="38"/>
      <c r="L20" s="38"/>
      <c r="M20" s="61"/>
      <c r="N20" s="61"/>
    </row>
    <row r="21" spans="1:19" s="11" customFormat="1" ht="15" customHeight="1">
      <c r="A21" s="28"/>
      <c r="B21" s="28"/>
      <c r="C21" s="28"/>
      <c r="D21" s="85"/>
      <c r="E21" s="86"/>
      <c r="F21" s="87" t="s">
        <v>22</v>
      </c>
      <c r="G21" s="87"/>
      <c r="H21" s="87"/>
      <c r="I21" s="87">
        <v>1178855.24</v>
      </c>
      <c r="J21" s="38"/>
      <c r="K21" s="38"/>
      <c r="L21" s="38"/>
      <c r="M21" s="61"/>
      <c r="N21" s="61"/>
      <c r="O21" s="61"/>
      <c r="P21" s="61"/>
      <c r="Q21" s="14"/>
      <c r="R21" s="14"/>
    </row>
    <row r="22" spans="1:19" s="11" customFormat="1" ht="15" customHeight="1">
      <c r="A22" s="28"/>
      <c r="B22" s="28"/>
      <c r="C22" s="28"/>
      <c r="D22" s="29"/>
      <c r="E22" s="30"/>
      <c r="F22" s="31"/>
      <c r="G22" s="32"/>
      <c r="H22" s="32"/>
      <c r="I22" s="32"/>
      <c r="J22" s="31"/>
      <c r="K22" s="31"/>
      <c r="L22" s="31"/>
      <c r="M22" s="31"/>
      <c r="N22" s="31"/>
      <c r="O22" s="36"/>
      <c r="P22" s="37"/>
      <c r="Q22" s="37"/>
      <c r="R22" s="14"/>
      <c r="S22" s="14"/>
    </row>
    <row r="23" spans="1:19" s="11" customFormat="1" ht="15" customHeight="1">
      <c r="A23" s="28"/>
      <c r="B23" s="28"/>
      <c r="C23" s="28"/>
      <c r="D23" s="29"/>
      <c r="E23" s="30"/>
      <c r="F23" s="31"/>
      <c r="G23" s="32"/>
      <c r="H23" s="32"/>
      <c r="I23" s="32"/>
      <c r="J23" s="31"/>
      <c r="K23" s="31"/>
      <c r="L23" s="31"/>
      <c r="M23" s="38"/>
      <c r="N23" s="38"/>
      <c r="O23" s="61"/>
      <c r="P23" s="61"/>
      <c r="Q23" s="61"/>
      <c r="R23" s="14"/>
      <c r="S23" s="14"/>
    </row>
    <row r="24" spans="1:19" s="11" customFormat="1" ht="15" customHeight="1">
      <c r="A24" s="28"/>
      <c r="B24" s="28"/>
      <c r="C24" s="28"/>
      <c r="D24" s="29"/>
      <c r="E24" s="30"/>
      <c r="F24" s="31"/>
      <c r="G24" s="32"/>
      <c r="H24" s="32"/>
      <c r="I24" s="32"/>
      <c r="J24" s="31"/>
      <c r="K24" s="31"/>
      <c r="L24" s="31"/>
      <c r="M24" s="31"/>
      <c r="N24" s="31"/>
      <c r="O24" s="36"/>
      <c r="P24" s="37"/>
      <c r="Q24" s="37"/>
      <c r="R24" s="14"/>
      <c r="S24" s="14"/>
    </row>
    <row r="25" spans="1:19" s="11" customFormat="1" ht="15" customHeight="1">
      <c r="A25" s="28"/>
      <c r="B25" s="28"/>
      <c r="C25" s="28"/>
      <c r="D25" s="29"/>
      <c r="E25" s="30"/>
      <c r="F25" s="31"/>
      <c r="G25" s="32"/>
      <c r="H25" s="32"/>
      <c r="I25" s="32"/>
      <c r="J25" s="31"/>
      <c r="K25" s="31"/>
      <c r="L25" s="31"/>
      <c r="M25" s="38"/>
      <c r="N25" s="38"/>
      <c r="O25" s="61"/>
      <c r="P25" s="61"/>
      <c r="Q25" s="61"/>
      <c r="R25" s="14"/>
      <c r="S25" s="14"/>
    </row>
    <row r="26" spans="1:19" ht="17.25" customHeight="1">
      <c r="A26" s="99"/>
      <c r="B26" s="99"/>
      <c r="C26" s="99"/>
      <c r="D26" s="99"/>
      <c r="E26" s="27"/>
      <c r="F26" s="23"/>
      <c r="G26" s="27"/>
      <c r="H26" s="27"/>
      <c r="I26" s="27"/>
      <c r="J26" s="27"/>
      <c r="K26" s="27"/>
      <c r="L26" s="35"/>
      <c r="M26" s="35"/>
      <c r="N26" s="35"/>
      <c r="O26" s="35"/>
      <c r="P26" s="3"/>
      <c r="Q26" s="26"/>
    </row>
    <row r="27" spans="1:19" ht="13.5" customHeight="1">
      <c r="A27" s="23"/>
      <c r="B27" s="23"/>
      <c r="C27" s="23"/>
      <c r="D27" s="23"/>
      <c r="E27" s="23"/>
      <c r="F27" s="23"/>
      <c r="G27" s="24"/>
      <c r="H27" s="24"/>
      <c r="I27" s="24"/>
      <c r="J27" s="24"/>
      <c r="K27" s="24"/>
      <c r="L27" s="25"/>
      <c r="M27" s="25"/>
      <c r="N27" s="25"/>
      <c r="O27" s="25"/>
      <c r="P27" s="3"/>
      <c r="Q27" s="26"/>
    </row>
    <row r="28" spans="1:19" ht="13.5" customHeight="1">
      <c r="A28" s="23"/>
      <c r="B28" s="23"/>
      <c r="C28" s="23"/>
      <c r="D28" s="23"/>
      <c r="E28" s="23"/>
      <c r="F28" s="23"/>
      <c r="G28" s="24"/>
      <c r="H28" s="24"/>
      <c r="I28" s="24"/>
      <c r="J28" s="24"/>
      <c r="K28" s="24"/>
      <c r="L28" s="25"/>
      <c r="M28" s="25"/>
      <c r="N28" s="25"/>
      <c r="O28" s="25"/>
      <c r="P28" s="3"/>
      <c r="Q28" s="26"/>
    </row>
    <row r="29" spans="1:19" ht="13.5" customHeight="1">
      <c r="A29" s="23"/>
      <c r="B29" s="23"/>
      <c r="C29" s="23"/>
      <c r="D29" s="23"/>
      <c r="E29" s="23"/>
      <c r="F29" s="23"/>
      <c r="G29" s="24"/>
      <c r="H29" s="24"/>
      <c r="I29" s="24"/>
      <c r="J29" s="24"/>
      <c r="K29" s="24"/>
      <c r="L29" s="25"/>
      <c r="M29" s="25"/>
      <c r="N29" s="25"/>
      <c r="O29" s="25"/>
      <c r="P29" s="3"/>
      <c r="Q29" s="26"/>
    </row>
    <row r="30" spans="1:19" ht="13.5" customHeight="1">
      <c r="A30" s="23"/>
      <c r="B30" s="23"/>
      <c r="C30" s="23"/>
      <c r="D30" s="23"/>
      <c r="E30" s="23"/>
      <c r="F30" s="23"/>
      <c r="G30" s="24"/>
      <c r="H30" s="24"/>
      <c r="I30" s="24"/>
      <c r="J30" s="24"/>
      <c r="K30" s="24"/>
      <c r="L30" s="25"/>
      <c r="M30" s="25"/>
      <c r="N30" s="25"/>
      <c r="O30" s="25"/>
      <c r="P30" s="3"/>
      <c r="Q30" s="26"/>
    </row>
    <row r="31" spans="1:19" ht="13.5" customHeight="1">
      <c r="A31" s="23"/>
      <c r="B31" s="23"/>
      <c r="C31" s="23"/>
      <c r="D31" s="23"/>
      <c r="E31" s="23"/>
      <c r="F31" s="23"/>
      <c r="G31" s="24"/>
      <c r="H31" s="24"/>
      <c r="I31" s="24"/>
      <c r="J31" s="24"/>
      <c r="K31" s="24"/>
      <c r="L31" s="25"/>
      <c r="M31" s="25"/>
      <c r="N31" s="25"/>
      <c r="O31" s="25"/>
      <c r="P31" s="3"/>
      <c r="Q31" s="26"/>
    </row>
    <row r="32" spans="1:19" ht="13.5" customHeight="1">
      <c r="A32" s="23"/>
      <c r="B32" s="23"/>
      <c r="C32" s="23"/>
      <c r="D32" s="23"/>
      <c r="E32" s="23"/>
      <c r="F32" s="23"/>
      <c r="G32" s="24"/>
      <c r="H32" s="24"/>
      <c r="I32" s="24"/>
      <c r="J32" s="24"/>
      <c r="K32" s="24"/>
      <c r="L32" s="25"/>
      <c r="M32" s="25"/>
      <c r="N32" s="25"/>
      <c r="O32" s="25"/>
      <c r="P32" s="3"/>
      <c r="Q32" s="26"/>
    </row>
    <row r="33" spans="16:17" ht="13.5" customHeight="1">
      <c r="P33" s="3"/>
      <c r="Q33" s="26"/>
    </row>
  </sheetData>
  <mergeCells count="1">
    <mergeCell ref="A26:D26"/>
  </mergeCells>
  <phoneticPr fontId="6" type="noConversion"/>
  <pageMargins left="0.51181102362204722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สรุปยอดเทอม 1 (69)</vt:lpstr>
      <vt:lpstr>'สรุปยอดเทอม 1 (69)'!Print_Area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svoa</dc:creator>
  <cp:lastModifiedBy>User</cp:lastModifiedBy>
  <cp:lastPrinted>2026-08-13T04:18:23Z</cp:lastPrinted>
  <dcterms:created xsi:type="dcterms:W3CDTF">2020-04-21T08:42:42Z</dcterms:created>
  <dcterms:modified xsi:type="dcterms:W3CDTF">2026-08-13T04:18:45Z</dcterms:modified>
</cp:coreProperties>
</file>