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.ดัมพ์รงค์\21.โครงการขับเคลื่อนการจัดทำบัญชีข้อมูล(Data Catalog)\69\เรื่องที่ทำส่ง ทส\ภน.-ติดต่อ 16483 (ดัมพ์รงค์)-เสร็จแล้ว\ข้อมูลเดิม\"/>
    </mc:Choice>
  </mc:AlternateContent>
  <bookViews>
    <workbookView xWindow="0" yWindow="0" windowWidth="19965" windowHeight="10335" tabRatio="881" firstSheet="3" activeTab="3"/>
  </bookViews>
  <sheets>
    <sheet name="สรุป ชน.(1)" sheetId="4" state="hidden" r:id="rId1"/>
    <sheet name="สรุป ชน.(2)" sheetId="3" state="hidden" r:id="rId2"/>
    <sheet name="เชียงใหม่ สาขา 1" sheetId="5" state="hidden" r:id="rId3"/>
    <sheet name="โครงการในความรับผิดชอบ" sheetId="6" r:id="rId4"/>
    <sheet name="เชียงราย" sheetId="7" state="hidden" r:id="rId5"/>
    <sheet name="ลำปาง" sheetId="8" state="hidden" r:id="rId6"/>
    <sheet name="อุตรดิตถ์" sheetId="9" state="hidden" r:id="rId7"/>
    <sheet name="ลพบุรี" sheetId="10" state="hidden" r:id="rId8"/>
    <sheet name="นครสวรรค์" sheetId="11" state="hidden" r:id="rId9"/>
    <sheet name="เพชรบูรณ์ " sheetId="12" state="hidden" r:id="rId10"/>
    <sheet name="พิษณุโลก" sheetId="13" state="hidden" r:id="rId11"/>
    <sheet name="สระบุรี " sheetId="14" state="hidden" r:id="rId12"/>
    <sheet name="กำแพงเพชร" sheetId="15" state="hidden" r:id="rId13"/>
  </sheets>
  <definedNames>
    <definedName name="_xlnm._FilterDatabase" localSheetId="3" hidden="1">โครงการในความรับผิดชอบ!$A$2:$L$142</definedName>
    <definedName name="_xlnm.Print_Area" localSheetId="12">กำแพงเพชร!$A$1:$AA$18</definedName>
    <definedName name="_xlnm.Print_Area" localSheetId="3">โครงการในความรับผิดชอบ!$A$2:$J$142</definedName>
    <definedName name="_xlnm.Print_Area" localSheetId="4">เชียงราย!$A$1:$AA$19</definedName>
    <definedName name="_xlnm.Print_Area" localSheetId="2">'เชียงใหม่ สาขา 1'!$A$1:$Z$23</definedName>
    <definedName name="_xlnm.Print_Area" localSheetId="8">นครสวรรค์!$A$1:$AA$20</definedName>
    <definedName name="_xlnm.Print_Area" localSheetId="10">พิษณุโลก!$A$1:$AA$22</definedName>
    <definedName name="_xlnm.Print_Area" localSheetId="9">'เพชรบูรณ์ '!$A$1:$AA$20</definedName>
    <definedName name="_xlnm.Print_Area" localSheetId="7">ลพบุรี!$A$1:$AA$18</definedName>
    <definedName name="_xlnm.Print_Area" localSheetId="5">ลำปาง!$A$1:$AA$32</definedName>
    <definedName name="_xlnm.Print_Area" localSheetId="11">'สระบุรี '!$A$1:$AA$21</definedName>
    <definedName name="_xlnm.Print_Area" localSheetId="1">'สรุป ชน.(2)'!$A$1:$X$206</definedName>
    <definedName name="_xlnm.Print_Area" localSheetId="6">อุตรดิตถ์!$A$1:$AA$13</definedName>
    <definedName name="_xlnm.Print_Titles" localSheetId="12">กำแพงเพชร!$1:$3</definedName>
    <definedName name="_xlnm.Print_Titles" localSheetId="3">โครงการในความรับผิดชอบ!#REF!</definedName>
    <definedName name="_xlnm.Print_Titles" localSheetId="4">เชียงราย!$1:$3</definedName>
    <definedName name="_xlnm.Print_Titles" localSheetId="2">'เชียงใหม่ สาขา 1'!$1:$3</definedName>
    <definedName name="_xlnm.Print_Titles" localSheetId="8">นครสวรรค์!$1:$3</definedName>
    <definedName name="_xlnm.Print_Titles" localSheetId="10">พิษณุโลก!$1:$3</definedName>
    <definedName name="_xlnm.Print_Titles" localSheetId="9">'เพชรบูรณ์ '!$1:$3</definedName>
    <definedName name="_xlnm.Print_Titles" localSheetId="7">ลพบุรี!$1:$3</definedName>
    <definedName name="_xlnm.Print_Titles" localSheetId="5">ลำปาง!$1:$3</definedName>
    <definedName name="_xlnm.Print_Titles" localSheetId="11">'สระบุรี '!$1:$3</definedName>
    <definedName name="_xlnm.Print_Titles" localSheetId="1">'สรุป ชน.(2)'!$1:$3</definedName>
    <definedName name="_xlnm.Print_Titles" localSheetId="6">อุตรดิตถ์!$1:$3</definedName>
  </definedNames>
  <calcPr calcId="162913"/>
</workbook>
</file>

<file path=xl/calcChain.xml><?xml version="1.0" encoding="utf-8"?>
<calcChain xmlns="http://schemas.openxmlformats.org/spreadsheetml/2006/main">
  <c r="D102" i="3" l="1"/>
  <c r="D204" i="3"/>
  <c r="D189" i="3"/>
  <c r="D171" i="3"/>
  <c r="D152" i="3"/>
  <c r="D135" i="3"/>
  <c r="D118" i="3"/>
  <c r="D93" i="3"/>
  <c r="D64" i="3"/>
  <c r="D48" i="3"/>
  <c r="D23" i="3"/>
  <c r="D103" i="3" l="1"/>
  <c r="D18" i="15"/>
  <c r="D21" i="14"/>
  <c r="D22" i="13"/>
  <c r="D20" i="12"/>
  <c r="W20" i="12"/>
  <c r="D20" i="11"/>
  <c r="D18" i="10"/>
  <c r="W18" i="10"/>
  <c r="W12" i="9"/>
  <c r="I12" i="9"/>
  <c r="D12" i="9"/>
  <c r="D32" i="8"/>
  <c r="D19" i="7"/>
  <c r="D23" i="5"/>
  <c r="W18" i="15"/>
  <c r="U18" i="15"/>
  <c r="T18" i="15"/>
  <c r="S18" i="15"/>
  <c r="R18" i="15"/>
  <c r="Q18" i="15"/>
  <c r="P18" i="15"/>
  <c r="O18" i="15"/>
  <c r="N18" i="15"/>
  <c r="M18" i="15"/>
  <c r="L18" i="15"/>
  <c r="K18" i="15"/>
  <c r="J18" i="15"/>
  <c r="I18" i="15"/>
  <c r="H18" i="15"/>
  <c r="G18" i="15"/>
  <c r="F18" i="15"/>
  <c r="V15" i="15"/>
  <c r="V8" i="15"/>
  <c r="V5" i="15"/>
  <c r="W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V20" i="14"/>
  <c r="V19" i="14"/>
  <c r="V16" i="14"/>
  <c r="V15" i="14"/>
  <c r="V14" i="14"/>
  <c r="V13" i="14"/>
  <c r="V11" i="14"/>
  <c r="V8" i="14"/>
  <c r="V7" i="14"/>
  <c r="W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V16" i="13"/>
  <c r="V15" i="13"/>
  <c r="V14" i="13"/>
  <c r="V13" i="13"/>
  <c r="V9" i="13"/>
  <c r="V5" i="13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V13" i="12"/>
  <c r="V12" i="12"/>
  <c r="V10" i="12"/>
  <c r="V7" i="12"/>
  <c r="V5" i="12"/>
  <c r="W20" i="11"/>
  <c r="U20" i="11"/>
  <c r="T20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G20" i="11"/>
  <c r="F20" i="11"/>
  <c r="V19" i="11"/>
  <c r="V15" i="11"/>
  <c r="V12" i="11"/>
  <c r="V11" i="11"/>
  <c r="V10" i="11"/>
  <c r="V9" i="11"/>
  <c r="V6" i="11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V18" i="10"/>
  <c r="U12" i="9"/>
  <c r="T12" i="9"/>
  <c r="S12" i="9"/>
  <c r="R12" i="9"/>
  <c r="Q12" i="9"/>
  <c r="P12" i="9"/>
  <c r="O12" i="9"/>
  <c r="N12" i="9"/>
  <c r="M12" i="9"/>
  <c r="L12" i="9"/>
  <c r="K12" i="9"/>
  <c r="J12" i="9"/>
  <c r="H12" i="9"/>
  <c r="G12" i="9"/>
  <c r="F12" i="9"/>
  <c r="V6" i="9"/>
  <c r="V5" i="9"/>
  <c r="V12" i="9" s="1"/>
  <c r="W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V31" i="8"/>
  <c r="V30" i="8"/>
  <c r="V28" i="8"/>
  <c r="V27" i="8"/>
  <c r="V26" i="8"/>
  <c r="V25" i="8"/>
  <c r="V23" i="8"/>
  <c r="V22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6" i="8"/>
  <c r="V5" i="8"/>
  <c r="W19" i="7"/>
  <c r="U19" i="7"/>
  <c r="T19" i="7"/>
  <c r="S19" i="7"/>
  <c r="R19" i="7"/>
  <c r="Q19" i="7"/>
  <c r="P19" i="7"/>
  <c r="O19" i="7"/>
  <c r="N19" i="7"/>
  <c r="M19" i="7"/>
  <c r="L19" i="7"/>
  <c r="K19" i="7"/>
  <c r="H19" i="7"/>
  <c r="G19" i="7"/>
  <c r="F19" i="7"/>
  <c r="V18" i="7"/>
  <c r="V16" i="7"/>
  <c r="V15" i="7"/>
  <c r="V14" i="7"/>
  <c r="V13" i="7"/>
  <c r="V12" i="7"/>
  <c r="V11" i="7"/>
  <c r="V9" i="7"/>
  <c r="V8" i="7"/>
  <c r="J8" i="7"/>
  <c r="J19" i="7" s="1"/>
  <c r="I8" i="7"/>
  <c r="I19" i="7" s="1"/>
  <c r="V7" i="7"/>
  <c r="V5" i="7"/>
  <c r="W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V22" i="5"/>
  <c r="V21" i="5"/>
  <c r="V20" i="5"/>
  <c r="V19" i="5"/>
  <c r="V18" i="5"/>
  <c r="V17" i="5"/>
  <c r="V15" i="5"/>
  <c r="V14" i="5"/>
  <c r="V13" i="5"/>
  <c r="V12" i="5"/>
  <c r="V11" i="5"/>
  <c r="V10" i="5"/>
  <c r="V8" i="5"/>
  <c r="V6" i="5"/>
  <c r="V5" i="5"/>
  <c r="V23" i="5" l="1"/>
  <c r="V32" i="8"/>
  <c r="V18" i="15"/>
  <c r="V19" i="7"/>
  <c r="V20" i="11"/>
  <c r="V20" i="12"/>
  <c r="V22" i="13"/>
  <c r="V21" i="14"/>
  <c r="I118" i="3"/>
  <c r="J118" i="3"/>
  <c r="I135" i="3"/>
  <c r="J135" i="3"/>
  <c r="K135" i="3"/>
  <c r="L135" i="3"/>
  <c r="M135" i="3"/>
  <c r="I152" i="3"/>
  <c r="J152" i="3"/>
  <c r="K152" i="3"/>
  <c r="I171" i="3"/>
  <c r="J171" i="3"/>
  <c r="K171" i="3"/>
  <c r="I189" i="3"/>
  <c r="J189" i="3"/>
  <c r="K189" i="3"/>
  <c r="L189" i="3"/>
  <c r="M189" i="3"/>
  <c r="I204" i="3"/>
  <c r="J204" i="3"/>
  <c r="H204" i="3"/>
  <c r="F204" i="3"/>
  <c r="V201" i="3"/>
  <c r="V194" i="3"/>
  <c r="V191" i="3"/>
  <c r="V188" i="3"/>
  <c r="V187" i="3"/>
  <c r="V184" i="3"/>
  <c r="V183" i="3"/>
  <c r="V182" i="3"/>
  <c r="V181" i="3"/>
  <c r="V179" i="3"/>
  <c r="V176" i="3"/>
  <c r="V175" i="3"/>
  <c r="V165" i="3"/>
  <c r="V164" i="3"/>
  <c r="V163" i="3"/>
  <c r="V162" i="3"/>
  <c r="V158" i="3"/>
  <c r="V154" i="3"/>
  <c r="V145" i="3"/>
  <c r="V144" i="3"/>
  <c r="V142" i="3"/>
  <c r="V139" i="3"/>
  <c r="V137" i="3"/>
  <c r="V134" i="3"/>
  <c r="V130" i="3"/>
  <c r="V127" i="3"/>
  <c r="V126" i="3"/>
  <c r="V125" i="3"/>
  <c r="V124" i="3"/>
  <c r="V121" i="3"/>
  <c r="F118" i="3"/>
  <c r="V117" i="3"/>
  <c r="V115" i="3"/>
  <c r="V114" i="3"/>
  <c r="V113" i="3"/>
  <c r="V107" i="3"/>
  <c r="V106" i="3"/>
  <c r="V105" i="3"/>
  <c r="I205" i="3" l="1"/>
  <c r="J205" i="3"/>
  <c r="C20" i="4" l="1"/>
  <c r="G18" i="4"/>
  <c r="H18" i="4"/>
  <c r="C18" i="4"/>
  <c r="G17" i="4"/>
  <c r="H17" i="4"/>
  <c r="J17" i="4"/>
  <c r="C17" i="4"/>
  <c r="G16" i="4"/>
  <c r="H16" i="4"/>
  <c r="C16" i="4"/>
  <c r="G15" i="4"/>
  <c r="H15" i="4"/>
  <c r="C15" i="4"/>
  <c r="G14" i="4"/>
  <c r="H14" i="4"/>
  <c r="C14" i="4"/>
  <c r="G13" i="4"/>
  <c r="H13" i="4"/>
  <c r="C13" i="4"/>
  <c r="D205" i="3"/>
  <c r="D206" i="3" s="1"/>
  <c r="C10" i="4"/>
  <c r="K9" i="4"/>
  <c r="S9" i="4"/>
  <c r="C9" i="4"/>
  <c r="C8" i="4"/>
  <c r="C7" i="4"/>
  <c r="C6" i="4"/>
  <c r="G102" i="3"/>
  <c r="E10" i="4" s="1"/>
  <c r="H102" i="3"/>
  <c r="F10" i="4" s="1"/>
  <c r="I102" i="3"/>
  <c r="G10" i="4" s="1"/>
  <c r="J102" i="3"/>
  <c r="H10" i="4" s="1"/>
  <c r="K102" i="3"/>
  <c r="I10" i="4" s="1"/>
  <c r="L102" i="3"/>
  <c r="J10" i="4" s="1"/>
  <c r="M102" i="3"/>
  <c r="K10" i="4" s="1"/>
  <c r="N102" i="3"/>
  <c r="L10" i="4" s="1"/>
  <c r="O102" i="3"/>
  <c r="M10" i="4" s="1"/>
  <c r="P102" i="3"/>
  <c r="N10" i="4" s="1"/>
  <c r="Q102" i="3"/>
  <c r="O10" i="4" s="1"/>
  <c r="R102" i="3"/>
  <c r="P10" i="4" s="1"/>
  <c r="S102" i="3"/>
  <c r="Q10" i="4" s="1"/>
  <c r="T102" i="3"/>
  <c r="R10" i="4" s="1"/>
  <c r="U102" i="3"/>
  <c r="S10" i="4" s="1"/>
  <c r="W102" i="3"/>
  <c r="U10" i="4" s="1"/>
  <c r="F102" i="3"/>
  <c r="D10" i="4" s="1"/>
  <c r="G93" i="3"/>
  <c r="E9" i="4" s="1"/>
  <c r="H93" i="3"/>
  <c r="F9" i="4" s="1"/>
  <c r="I93" i="3"/>
  <c r="G9" i="4" s="1"/>
  <c r="J93" i="3"/>
  <c r="H9" i="4" s="1"/>
  <c r="K93" i="3"/>
  <c r="I9" i="4" s="1"/>
  <c r="L93" i="3"/>
  <c r="J9" i="4" s="1"/>
  <c r="M93" i="3"/>
  <c r="N93" i="3"/>
  <c r="L9" i="4" s="1"/>
  <c r="O93" i="3"/>
  <c r="M9" i="4" s="1"/>
  <c r="P93" i="3"/>
  <c r="N9" i="4" s="1"/>
  <c r="Q93" i="3"/>
  <c r="O9" i="4" s="1"/>
  <c r="R93" i="3"/>
  <c r="P9" i="4" s="1"/>
  <c r="S93" i="3"/>
  <c r="Q9" i="4" s="1"/>
  <c r="T93" i="3"/>
  <c r="R9" i="4" s="1"/>
  <c r="U93" i="3"/>
  <c r="W93" i="3"/>
  <c r="U9" i="4" s="1"/>
  <c r="F93" i="3"/>
  <c r="D9" i="4" s="1"/>
  <c r="G64" i="3"/>
  <c r="E8" i="4" s="1"/>
  <c r="H64" i="3"/>
  <c r="F8" i="4" s="1"/>
  <c r="K64" i="3"/>
  <c r="I8" i="4" s="1"/>
  <c r="L64" i="3"/>
  <c r="J8" i="4" s="1"/>
  <c r="M64" i="3"/>
  <c r="K8" i="4" s="1"/>
  <c r="N64" i="3"/>
  <c r="L8" i="4" s="1"/>
  <c r="O64" i="3"/>
  <c r="M8" i="4" s="1"/>
  <c r="P64" i="3"/>
  <c r="N8" i="4" s="1"/>
  <c r="Q64" i="3"/>
  <c r="O8" i="4" s="1"/>
  <c r="R64" i="3"/>
  <c r="P8" i="4" s="1"/>
  <c r="S64" i="3"/>
  <c r="Q8" i="4" s="1"/>
  <c r="T64" i="3"/>
  <c r="R8" i="4" s="1"/>
  <c r="U64" i="3"/>
  <c r="S8" i="4" s="1"/>
  <c r="W64" i="3"/>
  <c r="U8" i="4" s="1"/>
  <c r="F64" i="3"/>
  <c r="D8" i="4" s="1"/>
  <c r="G48" i="3"/>
  <c r="E7" i="4" s="1"/>
  <c r="H48" i="3"/>
  <c r="F7" i="4" s="1"/>
  <c r="I48" i="3"/>
  <c r="G7" i="4" s="1"/>
  <c r="J48" i="3"/>
  <c r="H7" i="4" s="1"/>
  <c r="K48" i="3"/>
  <c r="I7" i="4" s="1"/>
  <c r="L48" i="3"/>
  <c r="J7" i="4" s="1"/>
  <c r="M48" i="3"/>
  <c r="K7" i="4" s="1"/>
  <c r="N48" i="3"/>
  <c r="L7" i="4" s="1"/>
  <c r="O48" i="3"/>
  <c r="M7" i="4" s="1"/>
  <c r="P48" i="3"/>
  <c r="N7" i="4" s="1"/>
  <c r="Q48" i="3"/>
  <c r="O7" i="4" s="1"/>
  <c r="R48" i="3"/>
  <c r="P7" i="4" s="1"/>
  <c r="S48" i="3"/>
  <c r="Q7" i="4" s="1"/>
  <c r="T48" i="3"/>
  <c r="R7" i="4" s="1"/>
  <c r="U48" i="3"/>
  <c r="W48" i="3"/>
  <c r="F48" i="3"/>
  <c r="D7" i="4" s="1"/>
  <c r="U23" i="3"/>
  <c r="S6" i="4" s="1"/>
  <c r="W23" i="3"/>
  <c r="U6" i="4" s="1"/>
  <c r="J23" i="3"/>
  <c r="H6" i="4" s="1"/>
  <c r="I23" i="3"/>
  <c r="G6" i="4" s="1"/>
  <c r="H23" i="3"/>
  <c r="G23" i="3"/>
  <c r="F23" i="3"/>
  <c r="H103" i="3" l="1"/>
  <c r="W103" i="3"/>
  <c r="F6" i="4"/>
  <c r="F11" i="4" s="1"/>
  <c r="U7" i="4"/>
  <c r="U11" i="4" s="1"/>
  <c r="H19" i="4"/>
  <c r="F103" i="3"/>
  <c r="D6" i="4"/>
  <c r="D11" i="4" s="1"/>
  <c r="G103" i="3"/>
  <c r="U103" i="3"/>
  <c r="E6" i="4"/>
  <c r="E11" i="4" s="1"/>
  <c r="S7" i="4"/>
  <c r="S11" i="4" s="1"/>
  <c r="G19" i="4"/>
  <c r="I53" i="3"/>
  <c r="I64" i="3" s="1"/>
  <c r="G8" i="4" s="1"/>
  <c r="G11" i="4" s="1"/>
  <c r="J53" i="3"/>
  <c r="J64" i="3" s="1"/>
  <c r="H8" i="4" s="1"/>
  <c r="H11" i="4" s="1"/>
  <c r="H20" i="4" s="1"/>
  <c r="I103" i="3" l="1"/>
  <c r="I206" i="3" s="1"/>
  <c r="J103" i="3"/>
  <c r="J206" i="3" s="1"/>
  <c r="G20" i="4"/>
  <c r="V22" i="3"/>
  <c r="V12" i="3"/>
  <c r="V10" i="3"/>
  <c r="V8" i="3"/>
  <c r="F171" i="3"/>
  <c r="D16" i="4" s="1"/>
  <c r="G204" i="3"/>
  <c r="E18" i="4" s="1"/>
  <c r="F18" i="4"/>
  <c r="G189" i="3"/>
  <c r="E17" i="4" s="1"/>
  <c r="H189" i="3"/>
  <c r="F17" i="4" s="1"/>
  <c r="G171" i="3"/>
  <c r="E16" i="4" s="1"/>
  <c r="H171" i="3"/>
  <c r="F16" i="4" s="1"/>
  <c r="G152" i="3"/>
  <c r="E15" i="4" s="1"/>
  <c r="H152" i="3"/>
  <c r="F15" i="4" s="1"/>
  <c r="G135" i="3"/>
  <c r="E14" i="4" s="1"/>
  <c r="H135" i="3"/>
  <c r="F14" i="4" s="1"/>
  <c r="G118" i="3"/>
  <c r="H118" i="3"/>
  <c r="H205" i="3" l="1"/>
  <c r="F13" i="4"/>
  <c r="F19" i="4" s="1"/>
  <c r="F20" i="4" s="1"/>
  <c r="G205" i="3"/>
  <c r="G206" i="3" s="1"/>
  <c r="E13" i="4"/>
  <c r="E19" i="4" s="1"/>
  <c r="E20" i="4" s="1"/>
  <c r="H206" i="3"/>
  <c r="F152" i="3" l="1"/>
  <c r="D15" i="4" s="1"/>
  <c r="V54" i="3"/>
  <c r="V96" i="3"/>
  <c r="V97" i="3"/>
  <c r="V98" i="3"/>
  <c r="V99" i="3"/>
  <c r="V100" i="3"/>
  <c r="V101" i="3"/>
  <c r="V95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3" i="3"/>
  <c r="V84" i="3"/>
  <c r="V86" i="3"/>
  <c r="V87" i="3"/>
  <c r="V88" i="3"/>
  <c r="V89" i="3"/>
  <c r="V91" i="3"/>
  <c r="V92" i="3"/>
  <c r="V66" i="3"/>
  <c r="V63" i="3"/>
  <c r="V61" i="3"/>
  <c r="V60" i="3"/>
  <c r="V59" i="3"/>
  <c r="V58" i="3"/>
  <c r="V57" i="3"/>
  <c r="V56" i="3"/>
  <c r="V53" i="3"/>
  <c r="V52" i="3"/>
  <c r="V50" i="3"/>
  <c r="V25" i="3"/>
  <c r="V5" i="3"/>
  <c r="V26" i="3"/>
  <c r="V28" i="3"/>
  <c r="V29" i="3"/>
  <c r="V30" i="3"/>
  <c r="V31" i="3"/>
  <c r="V33" i="3"/>
  <c r="V34" i="3"/>
  <c r="V35" i="3"/>
  <c r="V36" i="3"/>
  <c r="V37" i="3"/>
  <c r="V38" i="3"/>
  <c r="V40" i="3"/>
  <c r="V41" i="3"/>
  <c r="V42" i="3"/>
  <c r="V43" i="3"/>
  <c r="V44" i="3"/>
  <c r="V45" i="3"/>
  <c r="V46" i="3"/>
  <c r="V47" i="3"/>
  <c r="V6" i="3"/>
  <c r="V11" i="3"/>
  <c r="V13" i="3"/>
  <c r="V14" i="3"/>
  <c r="V15" i="3"/>
  <c r="V17" i="3"/>
  <c r="V18" i="3"/>
  <c r="V19" i="3"/>
  <c r="V20" i="3"/>
  <c r="V21" i="3"/>
  <c r="R23" i="3"/>
  <c r="P6" i="4" l="1"/>
  <c r="P11" i="4" s="1"/>
  <c r="R103" i="3"/>
  <c r="V102" i="3"/>
  <c r="T10" i="4" s="1"/>
  <c r="V48" i="3"/>
  <c r="T7" i="4" s="1"/>
  <c r="V93" i="3"/>
  <c r="T9" i="4" s="1"/>
  <c r="V64" i="3"/>
  <c r="T8" i="4" s="1"/>
  <c r="V23" i="3"/>
  <c r="T6" i="4" s="1"/>
  <c r="W118" i="3"/>
  <c r="U13" i="4" s="1"/>
  <c r="W204" i="3"/>
  <c r="U18" i="4" s="1"/>
  <c r="W189" i="3"/>
  <c r="U17" i="4" s="1"/>
  <c r="W171" i="3"/>
  <c r="U16" i="4" s="1"/>
  <c r="W135" i="3"/>
  <c r="U14" i="4" s="1"/>
  <c r="D18" i="4"/>
  <c r="F189" i="3"/>
  <c r="D17" i="4" s="1"/>
  <c r="D13" i="4"/>
  <c r="U204" i="3"/>
  <c r="S18" i="4" s="1"/>
  <c r="T204" i="3"/>
  <c r="R18" i="4" s="1"/>
  <c r="S204" i="3"/>
  <c r="Q18" i="4" s="1"/>
  <c r="R204" i="3"/>
  <c r="P18" i="4" s="1"/>
  <c r="Q204" i="3"/>
  <c r="O18" i="4" s="1"/>
  <c r="P204" i="3"/>
  <c r="N18" i="4" s="1"/>
  <c r="O204" i="3"/>
  <c r="M18" i="4" s="1"/>
  <c r="N204" i="3"/>
  <c r="L18" i="4" s="1"/>
  <c r="M204" i="3"/>
  <c r="K18" i="4" s="1"/>
  <c r="L204" i="3"/>
  <c r="J18" i="4" s="1"/>
  <c r="K204" i="3"/>
  <c r="I18" i="4" s="1"/>
  <c r="U189" i="3"/>
  <c r="S17" i="4" s="1"/>
  <c r="T189" i="3"/>
  <c r="R17" i="4" s="1"/>
  <c r="S189" i="3"/>
  <c r="Q17" i="4" s="1"/>
  <c r="R189" i="3"/>
  <c r="P17" i="4" s="1"/>
  <c r="Q189" i="3"/>
  <c r="O17" i="4" s="1"/>
  <c r="P189" i="3"/>
  <c r="N17" i="4" s="1"/>
  <c r="O189" i="3"/>
  <c r="M17" i="4" s="1"/>
  <c r="N189" i="3"/>
  <c r="L17" i="4" s="1"/>
  <c r="K17" i="4"/>
  <c r="I17" i="4"/>
  <c r="U171" i="3"/>
  <c r="S16" i="4" s="1"/>
  <c r="T171" i="3"/>
  <c r="R16" i="4" s="1"/>
  <c r="S171" i="3"/>
  <c r="Q16" i="4" s="1"/>
  <c r="R171" i="3"/>
  <c r="P16" i="4" s="1"/>
  <c r="Q171" i="3"/>
  <c r="O16" i="4" s="1"/>
  <c r="P171" i="3"/>
  <c r="N16" i="4" s="1"/>
  <c r="O171" i="3"/>
  <c r="M16" i="4" s="1"/>
  <c r="N171" i="3"/>
  <c r="L16" i="4" s="1"/>
  <c r="M171" i="3"/>
  <c r="K16" i="4" s="1"/>
  <c r="L171" i="3"/>
  <c r="J16" i="4" s="1"/>
  <c r="I16" i="4"/>
  <c r="W152" i="3"/>
  <c r="U15" i="4" s="1"/>
  <c r="U152" i="3"/>
  <c r="S15" i="4" s="1"/>
  <c r="T152" i="3"/>
  <c r="R15" i="4" s="1"/>
  <c r="S152" i="3"/>
  <c r="Q15" i="4" s="1"/>
  <c r="R152" i="3"/>
  <c r="P15" i="4" s="1"/>
  <c r="Q152" i="3"/>
  <c r="O15" i="4" s="1"/>
  <c r="P152" i="3"/>
  <c r="N15" i="4" s="1"/>
  <c r="O152" i="3"/>
  <c r="M15" i="4" s="1"/>
  <c r="N152" i="3"/>
  <c r="L15" i="4" s="1"/>
  <c r="M152" i="3"/>
  <c r="K15" i="4" s="1"/>
  <c r="L152" i="3"/>
  <c r="J15" i="4" s="1"/>
  <c r="I15" i="4"/>
  <c r="U135" i="3"/>
  <c r="S14" i="4" s="1"/>
  <c r="T135" i="3"/>
  <c r="R14" i="4" s="1"/>
  <c r="S135" i="3"/>
  <c r="Q14" i="4" s="1"/>
  <c r="R135" i="3"/>
  <c r="P14" i="4" s="1"/>
  <c r="Q135" i="3"/>
  <c r="O14" i="4" s="1"/>
  <c r="P135" i="3"/>
  <c r="N14" i="4" s="1"/>
  <c r="O135" i="3"/>
  <c r="M14" i="4" s="1"/>
  <c r="N135" i="3"/>
  <c r="L14" i="4" s="1"/>
  <c r="K14" i="4"/>
  <c r="J14" i="4"/>
  <c r="I14" i="4"/>
  <c r="F135" i="3"/>
  <c r="D14" i="4" s="1"/>
  <c r="U118" i="3"/>
  <c r="S13" i="4" s="1"/>
  <c r="T118" i="3"/>
  <c r="R13" i="4" s="1"/>
  <c r="S118" i="3"/>
  <c r="Q13" i="4" s="1"/>
  <c r="R118" i="3"/>
  <c r="P13" i="4" s="1"/>
  <c r="Q118" i="3"/>
  <c r="O13" i="4" s="1"/>
  <c r="P118" i="3"/>
  <c r="N13" i="4" s="1"/>
  <c r="O118" i="3"/>
  <c r="M13" i="4" s="1"/>
  <c r="N118" i="3"/>
  <c r="L13" i="4" s="1"/>
  <c r="M118" i="3"/>
  <c r="K13" i="4" s="1"/>
  <c r="L118" i="3"/>
  <c r="K118" i="3"/>
  <c r="J13" i="4" l="1"/>
  <c r="J19" i="4" s="1"/>
  <c r="L205" i="3"/>
  <c r="I13" i="4"/>
  <c r="K205" i="3"/>
  <c r="I19" i="4"/>
  <c r="Q19" i="4"/>
  <c r="K19" i="4"/>
  <c r="O19" i="4"/>
  <c r="S19" i="4"/>
  <c r="S20" i="4" s="1"/>
  <c r="V103" i="3"/>
  <c r="M19" i="4"/>
  <c r="N19" i="4"/>
  <c r="R19" i="4"/>
  <c r="V204" i="3"/>
  <c r="T18" i="4" s="1"/>
  <c r="D19" i="4"/>
  <c r="D20" i="4" s="1"/>
  <c r="T11" i="4"/>
  <c r="L19" i="4"/>
  <c r="P19" i="4"/>
  <c r="P20" i="4" s="1"/>
  <c r="U19" i="4"/>
  <c r="U20" i="4" s="1"/>
  <c r="F205" i="3"/>
  <c r="W205" i="3"/>
  <c r="S205" i="3"/>
  <c r="V189" i="3"/>
  <c r="T17" i="4" s="1"/>
  <c r="V171" i="3"/>
  <c r="T16" i="4" s="1"/>
  <c r="T205" i="3"/>
  <c r="O205" i="3"/>
  <c r="V152" i="3"/>
  <c r="T15" i="4" s="1"/>
  <c r="V118" i="3"/>
  <c r="T13" i="4" s="1"/>
  <c r="U205" i="3"/>
  <c r="R205" i="3"/>
  <c r="Q205" i="3"/>
  <c r="P205" i="3"/>
  <c r="N205" i="3"/>
  <c r="M205" i="3"/>
  <c r="V135" i="3"/>
  <c r="T14" i="4" s="1"/>
  <c r="T19" i="4" l="1"/>
  <c r="T20" i="4" s="1"/>
  <c r="F206" i="3"/>
  <c r="V205" i="3"/>
  <c r="K23" i="3" l="1"/>
  <c r="L23" i="3"/>
  <c r="M23" i="3"/>
  <c r="N23" i="3"/>
  <c r="O23" i="3"/>
  <c r="P23" i="3"/>
  <c r="Q23" i="3"/>
  <c r="S23" i="3"/>
  <c r="T23" i="3"/>
  <c r="L6" i="4" l="1"/>
  <c r="L11" i="4" s="1"/>
  <c r="L20" i="4" s="1"/>
  <c r="N103" i="3"/>
  <c r="L103" i="3"/>
  <c r="L206" i="3" s="1"/>
  <c r="J6" i="4"/>
  <c r="J11" i="4" s="1"/>
  <c r="J20" i="4" s="1"/>
  <c r="S103" i="3"/>
  <c r="S206" i="3" s="1"/>
  <c r="Q6" i="4"/>
  <c r="Q11" i="4" s="1"/>
  <c r="Q20" i="4" s="1"/>
  <c r="O6" i="4"/>
  <c r="O11" i="4" s="1"/>
  <c r="O20" i="4" s="1"/>
  <c r="Q103" i="3"/>
  <c r="Q206" i="3" s="1"/>
  <c r="K6" i="4"/>
  <c r="K11" i="4" s="1"/>
  <c r="K20" i="4" s="1"/>
  <c r="M103" i="3"/>
  <c r="P103" i="3"/>
  <c r="N6" i="4"/>
  <c r="N11" i="4" s="1"/>
  <c r="N20" i="4" s="1"/>
  <c r="T103" i="3"/>
  <c r="T206" i="3" s="1"/>
  <c r="R6" i="4"/>
  <c r="R11" i="4" s="1"/>
  <c r="R20" i="4" s="1"/>
  <c r="O103" i="3"/>
  <c r="O206" i="3" s="1"/>
  <c r="M6" i="4"/>
  <c r="M11" i="4" s="1"/>
  <c r="M20" i="4" s="1"/>
  <c r="K103" i="3"/>
  <c r="I6" i="4"/>
  <c r="I11" i="4" s="1"/>
  <c r="I20" i="4" s="1"/>
  <c r="W206" i="3"/>
  <c r="K206" i="3"/>
  <c r="U206" i="3"/>
  <c r="P206" i="3"/>
  <c r="M206" i="3"/>
  <c r="R206" i="3"/>
  <c r="N206" i="3"/>
  <c r="V206" i="3"/>
</calcChain>
</file>

<file path=xl/sharedStrings.xml><?xml version="1.0" encoding="utf-8"?>
<sst xmlns="http://schemas.openxmlformats.org/spreadsheetml/2006/main" count="4072" uniqueCount="675">
  <si>
    <t>ลำดับ</t>
  </si>
  <si>
    <t>หน่วยงาน/สังกัด</t>
  </si>
  <si>
    <t>ชื่อโครงการ</t>
  </si>
  <si>
    <t>รหัสโครงการ</t>
  </si>
  <si>
    <t>ลักษณะอาคาร</t>
  </si>
  <si>
    <t>อาคารคงเหลือ</t>
  </si>
  <si>
    <t>ข้อมูลประชากร</t>
  </si>
  <si>
    <t>หมายเหตุ</t>
  </si>
  <si>
    <t>หน่วยก่อสร้าง</t>
  </si>
  <si>
    <t>เช่า</t>
  </si>
  <si>
    <t>เช่าเหมา</t>
  </si>
  <si>
    <t>เช่าจัดประโยชน์</t>
  </si>
  <si>
    <t>เช่าซื้อ</t>
  </si>
  <si>
    <t>จะซื้อจะขาย</t>
  </si>
  <si>
    <t>ติดค้ำประกัน</t>
  </si>
  <si>
    <t>รอโอนกรรมสิทธิ์</t>
  </si>
  <si>
    <t>โอนกรรมสิทธิ์</t>
  </si>
  <si>
    <t>ว่างพร้อมขาย</t>
  </si>
  <si>
    <t>ว่างไม่พร้อมขาย</t>
  </si>
  <si>
    <t>บ้านพักพนักงาน</t>
  </si>
  <si>
    <t>รวม</t>
  </si>
  <si>
    <t>จำนวนผู้อยู่อาศัยในชุมชน</t>
  </si>
  <si>
    <t>ข้อมูลหน่วยโครงการในความรับผิดชอบและข้อมูลประชากร ฝ่าย ชน.</t>
  </si>
  <si>
    <t>โครงการเชียงใหม่ ระยะ 1</t>
  </si>
  <si>
    <t>โครงการเชียงใหม่ ระยะ 2</t>
  </si>
  <si>
    <t>เคหะชุมชนเชียงใหม่ ระยะ 3</t>
  </si>
  <si>
    <t>จ.เชียงใหม่ (สันผีเสื้อ) ส่วนที่ 2</t>
  </si>
  <si>
    <t>จ.เชียงใหม่ (สันผีเสื้อ) ส่วนที่ 1</t>
  </si>
  <si>
    <t>I00095</t>
  </si>
  <si>
    <t>I00096</t>
  </si>
  <si>
    <t>I39020</t>
  </si>
  <si>
    <t>I46030</t>
  </si>
  <si>
    <t>I46029</t>
  </si>
  <si>
    <t>I49274</t>
  </si>
  <si>
    <t>I46031</t>
  </si>
  <si>
    <t>I53008</t>
  </si>
  <si>
    <t>I50006</t>
  </si>
  <si>
    <t>I58012</t>
  </si>
  <si>
    <t>I58016</t>
  </si>
  <si>
    <t>I59035</t>
  </si>
  <si>
    <t>I59036</t>
  </si>
  <si>
    <t>I59037</t>
  </si>
  <si>
    <t>I59038</t>
  </si>
  <si>
    <t>รวม สคจ.เชียงใหม่ สาขา 1</t>
  </si>
  <si>
    <t>รวม สคจ.เชียงใหม่ สาขา 2</t>
  </si>
  <si>
    <t>ที่ดินแปลงโล่งสันติธรรม 2</t>
  </si>
  <si>
    <t>ที่ดินแปลงโล่งร่วมใจสามัคคี</t>
  </si>
  <si>
    <t>โครงการอาคารเช่าสงเคราะห์ช้างคลาน</t>
  </si>
  <si>
    <t>โครงการอาคารเช่าสงเคราะห์ จ. ลำพูน</t>
  </si>
  <si>
    <t>โครงการอาคารเช่าสงเคราะห์ จ. แม่ฮ่องสอน</t>
  </si>
  <si>
    <t>บ้านพักข้าราชการ จ.ลำพูน</t>
  </si>
  <si>
    <t>จ.เชียงใหม่ (หนองหาร) ระยะ 2 ส่วนที่ 1</t>
  </si>
  <si>
    <t>จ.เชียงใหม่ (หนองหาร) ระยะ 2 ส่วนที่ 2</t>
  </si>
  <si>
    <t>I40003</t>
  </si>
  <si>
    <t>I46074</t>
  </si>
  <si>
    <t>I00094</t>
  </si>
  <si>
    <t>I00098</t>
  </si>
  <si>
    <t>I00097</t>
  </si>
  <si>
    <t>I49113</t>
  </si>
  <si>
    <t>I46078</t>
  </si>
  <si>
    <t>I49266</t>
  </si>
  <si>
    <t>I50005</t>
  </si>
  <si>
    <t>I49168</t>
  </si>
  <si>
    <t>I49245</t>
  </si>
  <si>
    <t>I46124</t>
  </si>
  <si>
    <t>I58024</t>
  </si>
  <si>
    <t>I58025</t>
  </si>
  <si>
    <t>I58026</t>
  </si>
  <si>
    <t>I58027</t>
  </si>
  <si>
    <t>I59056</t>
  </si>
  <si>
    <t>I59057</t>
  </si>
  <si>
    <t>I59063</t>
  </si>
  <si>
    <t>I59064</t>
  </si>
  <si>
    <t>ที่ดิน</t>
  </si>
  <si>
    <t>โครงการเชียงราย 1 ระยะ 1</t>
  </si>
  <si>
    <t>โครงการอาคารสงเคราะห์ (จ.พะเยา)</t>
  </si>
  <si>
    <t>โครงการเชียงราย 2 ระยะ 1</t>
  </si>
  <si>
    <t>โครงการเชียงราย 2 ระยะ 2</t>
  </si>
  <si>
    <t>จ.พะเยา</t>
  </si>
  <si>
    <t>I39026</t>
  </si>
  <si>
    <t>I00106</t>
  </si>
  <si>
    <t>I00110</t>
  </si>
  <si>
    <t>I39025</t>
  </si>
  <si>
    <t>I47089</t>
  </si>
  <si>
    <t>I49148</t>
  </si>
  <si>
    <t>I49097</t>
  </si>
  <si>
    <t>I49250</t>
  </si>
  <si>
    <t>I46033</t>
  </si>
  <si>
    <t>I49252</t>
  </si>
  <si>
    <t>I58004</t>
  </si>
  <si>
    <t>รวม สคจ.เชียงราย</t>
  </si>
  <si>
    <t>อาคารเช่าผู้มีรายได้น้อย จ.ลำปาง</t>
  </si>
  <si>
    <t>จ.ลำปาง (ต้นธงชัย) ส่วนที่ 1</t>
  </si>
  <si>
    <t>จ.ลำปาง (ต้นธงชัย) ส่วนที่ 2</t>
  </si>
  <si>
    <t>I00105</t>
  </si>
  <si>
    <t>I39022</t>
  </si>
  <si>
    <t>I43004</t>
  </si>
  <si>
    <t>I48013</t>
  </si>
  <si>
    <t>I62002</t>
  </si>
  <si>
    <t>I47181</t>
  </si>
  <si>
    <t>I49152</t>
  </si>
  <si>
    <t>I47088</t>
  </si>
  <si>
    <t>I46034</t>
  </si>
  <si>
    <t>I58022</t>
  </si>
  <si>
    <t>I58023</t>
  </si>
  <si>
    <t>รวม สคจ.ลำปาง</t>
  </si>
  <si>
    <t>โครงการเช่าสวรรคโลก</t>
  </si>
  <si>
    <t>I47080</t>
  </si>
  <si>
    <t>I49211</t>
  </si>
  <si>
    <t>I49126</t>
  </si>
  <si>
    <t>I49192</t>
  </si>
  <si>
    <t>I49249</t>
  </si>
  <si>
    <t>รวม สคจ.อุตรดิตถ์</t>
  </si>
  <si>
    <t>รวม ภน.1</t>
  </si>
  <si>
    <t>อาคารชุด 4 ชั้น</t>
  </si>
  <si>
    <t>อาคารชุด 5 ชั้น</t>
  </si>
  <si>
    <t>บ้านเดี่ยว 2 ชั้น</t>
  </si>
  <si>
    <t>-</t>
  </si>
  <si>
    <t>เป็นศูนย์อนุรักษ์เมืองเก่า</t>
  </si>
  <si>
    <t xml:space="preserve"> -</t>
  </si>
  <si>
    <t>บ้านแถวชั้นเดียว แบบ เอ</t>
  </si>
  <si>
    <t>บ้านแถวชั้นเดียว แบบ บี</t>
  </si>
  <si>
    <t>บ้านแถวชั้นเดียว แบบ ซี</t>
  </si>
  <si>
    <t>บ้านแถวสองชั้น แบบ ดี</t>
  </si>
  <si>
    <t>บ้านเดี่ยวชั้นเดียว แบบ อี</t>
  </si>
  <si>
    <t>บ้านเดี่ยวสองชั้น แบบ อี 2</t>
  </si>
  <si>
    <t>ทาวน์เฮ้าส์ชั้นเดียว แบบ เอ</t>
  </si>
  <si>
    <t>ทาวน์เฮ้าส์ชั้นเดียว แบบ บี</t>
  </si>
  <si>
    <t>ทาวน์เฮ้าส์ชั้นเดียว แบบ ซี</t>
  </si>
  <si>
    <t>ทาวน์เฮ้าส์สองชั้น แบบ ดี</t>
  </si>
  <si>
    <t>บ้านเดี่ยวชั้นเดียว แบบ อี1</t>
  </si>
  <si>
    <t>บ้านเดี่ยวสองชั้น แบบ อี2</t>
  </si>
  <si>
    <t xml:space="preserve">บ้านแถว 2 ชั้น </t>
  </si>
  <si>
    <t xml:space="preserve">บ้านแฝด 2 ชั้น </t>
  </si>
  <si>
    <t>แฟลต 1 ห้องนอน</t>
  </si>
  <si>
    <t>แฟลตห้องเอนกประสงค์</t>
  </si>
  <si>
    <t>สคจ.ลพบุรี</t>
  </si>
  <si>
    <t>โครงการลพบุรี 1 ระยะ 1</t>
  </si>
  <si>
    <t>I00136</t>
  </si>
  <si>
    <t>แนวราบ</t>
  </si>
  <si>
    <t>บ้านพักพนักงาน 2 หน่วย</t>
  </si>
  <si>
    <t>โครงการลพบุรี 1 ระยะ 2</t>
  </si>
  <si>
    <t>I39035</t>
  </si>
  <si>
    <t>อาคารสำนักงาน 1 หน่วย, อาคารคงเหลือ 1 หน่วย</t>
  </si>
  <si>
    <t>โครงการลพบุรี 1 ระยะ 3</t>
  </si>
  <si>
    <t>I43009</t>
  </si>
  <si>
    <t>ลพบุรี (ราชพัสดุ) (มทบ. 13)</t>
  </si>
  <si>
    <t>I00137</t>
  </si>
  <si>
    <t>ลพบุรี (ราชพัสดุ) (โคกตูม)</t>
  </si>
  <si>
    <t>I60047</t>
  </si>
  <si>
    <t>แนวสูง</t>
  </si>
  <si>
    <t>อยู่ระหว่างการก่อสร้าง</t>
  </si>
  <si>
    <t>I49210</t>
  </si>
  <si>
    <t>I49191</t>
  </si>
  <si>
    <t>I50045</t>
  </si>
  <si>
    <t>จ.สิงห์บุรี (บางกระบือ)</t>
  </si>
  <si>
    <t>I62014</t>
  </si>
  <si>
    <t>รวม สคจ.ลพบุรี</t>
  </si>
  <si>
    <t>สคจ.นครสวรรค์</t>
  </si>
  <si>
    <t>โครงการนครสวรรค์ ระยะ 1</t>
  </si>
  <si>
    <t>I00108</t>
  </si>
  <si>
    <t>โครงการนครสวรรค์ ระยะ 2</t>
  </si>
  <si>
    <t>I00109</t>
  </si>
  <si>
    <t>โครงนครสวรรค์ ระยะ 3</t>
  </si>
  <si>
    <t>I39024</t>
  </si>
  <si>
    <t>โครงการอาคารเช่า(สงเคราะห์)</t>
  </si>
  <si>
    <t>โครงการนครสวรรค์ 2 แฟลตเช่า</t>
  </si>
  <si>
    <t>I39023</t>
  </si>
  <si>
    <t>I60048</t>
  </si>
  <si>
    <t>I61009</t>
  </si>
  <si>
    <t>I47087</t>
  </si>
  <si>
    <t>I49179</t>
  </si>
  <si>
    <t>I47091</t>
  </si>
  <si>
    <t>นครสวรรค์นิวมาร์ท</t>
  </si>
  <si>
    <t>I58034</t>
  </si>
  <si>
    <t>จ.นครสวรรค์ (ตาคลี)</t>
  </si>
  <si>
    <t>I60031</t>
  </si>
  <si>
    <t>รวม สคจ.นครสวรรค์</t>
  </si>
  <si>
    <t xml:space="preserve">สคจ.เพชรบูรณ์ </t>
  </si>
  <si>
    <t>เคหะชุมชนเพชรบูรณ์ 2 ระยะ 1</t>
  </si>
  <si>
    <t>I39028</t>
  </si>
  <si>
    <t>I46010</t>
  </si>
  <si>
    <t>บ้านเดี่ยว/แฝด 2 ชั้น</t>
  </si>
  <si>
    <t>เคหะชุมชนเพชรบูรณ์(อาคารเช่า)</t>
  </si>
  <si>
    <t>I39027</t>
  </si>
  <si>
    <t>แฟลต 3 ชั้น</t>
  </si>
  <si>
    <t>I58074</t>
  </si>
  <si>
    <t>บ้านเดี่ยวชั้นเดียว</t>
  </si>
  <si>
    <t>I58075</t>
  </si>
  <si>
    <t>I46032</t>
  </si>
  <si>
    <t>I39074</t>
  </si>
  <si>
    <t>ที่ดินแปลงโล่ง</t>
  </si>
  <si>
    <t>I38003</t>
  </si>
  <si>
    <t>I38004</t>
  </si>
  <si>
    <t>รวม สคจ.เพชรบูรณ์</t>
  </si>
  <si>
    <t>สคจ.พิษณุโลก</t>
  </si>
  <si>
    <t>I00101</t>
  </si>
  <si>
    <t>I00102</t>
  </si>
  <si>
    <t>ทรัพย์ทวีคอนโดมิเนียม</t>
  </si>
  <si>
    <t>I44006</t>
  </si>
  <si>
    <t>โครงการอาคารเช่าพิษณุโลก ถ.จ่านกร้อง</t>
  </si>
  <si>
    <t>โครงการอาคารเช่าพิษณุโลก ถ.พญาลิไท, เอกาทศรฐ</t>
  </si>
  <si>
    <t>โครงการอาคารเช่าข้าราชการ จ.พิษณุโลก</t>
  </si>
  <si>
    <t>I48011</t>
  </si>
  <si>
    <t>I46009</t>
  </si>
  <si>
    <t>I47081</t>
  </si>
  <si>
    <t>I47083</t>
  </si>
  <si>
    <t>I49270</t>
  </si>
  <si>
    <t>I49271</t>
  </si>
  <si>
    <t>จ.พิษณุโลก (บึงพระ 2)</t>
  </si>
  <si>
    <t>I58033</t>
  </si>
  <si>
    <t>I59091</t>
  </si>
  <si>
    <t>I59092</t>
  </si>
  <si>
    <t>รวม สคจ.พิษณุโลก</t>
  </si>
  <si>
    <t xml:space="preserve">สคจ.สระบุรี </t>
  </si>
  <si>
    <t>สระบุรี 1 ระยะ 1</t>
  </si>
  <si>
    <t>I00118</t>
  </si>
  <si>
    <t>ผู้เช่าซื้อเสียชีวิตอยู่ระหว่างติดตามทายาทมารับสิทธิ</t>
  </si>
  <si>
    <t>สระบุรี 1 ระยะ 2</t>
  </si>
  <si>
    <t>I00119</t>
  </si>
  <si>
    <t>สระบุรี 2 ระยะ 1</t>
  </si>
  <si>
    <t>I00120</t>
  </si>
  <si>
    <t>สระบุรี 2 ระยะ 2</t>
  </si>
  <si>
    <t>I39090</t>
  </si>
  <si>
    <t>ว่างไม่พร้อมขาย เป็นสำนักงาน</t>
  </si>
  <si>
    <t>อาคารสงเคราะห์พระพุทธบาท</t>
  </si>
  <si>
    <t>I00122</t>
  </si>
  <si>
    <t>ตึกแถว 2 ชั้น</t>
  </si>
  <si>
    <t>บ้านพักข้าราชการ จ.สระบุรี</t>
  </si>
  <si>
    <t>I50145</t>
  </si>
  <si>
    <t>อาคารสูง 3 ชั้น</t>
  </si>
  <si>
    <t>ห้อง สนง.</t>
  </si>
  <si>
    <t>สระบุรี (บ้านหมอ)</t>
  </si>
  <si>
    <t>I49212</t>
  </si>
  <si>
    <t>สระบุรี  (หนองไข่น้ำ)</t>
  </si>
  <si>
    <t>I51043</t>
  </si>
  <si>
    <t>สระบุรี (แก่งคอย)  ระยะ 1</t>
  </si>
  <si>
    <t>I56003</t>
  </si>
  <si>
    <t>I46045</t>
  </si>
  <si>
    <t>I47043</t>
  </si>
  <si>
    <t>สระบุรี (บ้านหมอ) ส่วนที่ 1</t>
  </si>
  <si>
    <t>I59032</t>
  </si>
  <si>
    <t>สระบุรี (บ้านหมอ) ส่วนที่ 2</t>
  </si>
  <si>
    <t>I59033</t>
  </si>
  <si>
    <t>รวม สคจ.สระบุรี</t>
  </si>
  <si>
    <t>สคจ.กำแพงเพชร</t>
  </si>
  <si>
    <t xml:space="preserve"> I39029</t>
  </si>
  <si>
    <t xml:space="preserve"> I49170</t>
  </si>
  <si>
    <t xml:space="preserve"> I47085</t>
  </si>
  <si>
    <t xml:space="preserve"> I47084</t>
  </si>
  <si>
    <t xml:space="preserve"> I59054</t>
  </si>
  <si>
    <t>บ้านตัวอย่าง 1 หน่วย</t>
  </si>
  <si>
    <t xml:space="preserve"> I59060</t>
  </si>
  <si>
    <t xml:space="preserve"> I59061</t>
  </si>
  <si>
    <t xml:space="preserve"> I00107</t>
  </si>
  <si>
    <t>อาคารเช่าข้าราชการ อ.เมือง จ.ตาก</t>
  </si>
  <si>
    <t xml:space="preserve"> I48012</t>
  </si>
  <si>
    <t xml:space="preserve"> I47086</t>
  </si>
  <si>
    <t>รวม สคจ.กำแพงเพชร</t>
  </si>
  <si>
    <t>รวม ภน.2</t>
  </si>
  <si>
    <t>สคจ.เชียงใหม่ สาขา 1</t>
  </si>
  <si>
    <t>สคจ.เชียงใหม่ สาขา 2</t>
  </si>
  <si>
    <t>สคจ.เชียงราย</t>
  </si>
  <si>
    <t>สคจ.ลำปาง</t>
  </si>
  <si>
    <t>สคจ.อุตรดิตถ์</t>
  </si>
  <si>
    <t>รวม ชน.</t>
  </si>
  <si>
    <t>ห้องสำนักงาน Cemco</t>
  </si>
  <si>
    <t>โครงการเคหะชุมชน</t>
  </si>
  <si>
    <t>โครงการอาคารเช่า</t>
  </si>
  <si>
    <t>โครงการบ้านเอื้ออาทร</t>
  </si>
  <si>
    <t>โครงการเคหะชุมชนและบริการชุมชน (Pack)</t>
  </si>
  <si>
    <t>โครงการปรับปรุงชุมชน</t>
  </si>
  <si>
    <t>อ.เมือง จ.พิจิตร</t>
  </si>
  <si>
    <t>อ.ตะพานหิน จ.พิจิตร</t>
  </si>
  <si>
    <t>อ.บางมูลนาก จ.พิจิตร</t>
  </si>
  <si>
    <t>จ.กำแพงเพชร</t>
  </si>
  <si>
    <t>อาคารเช่าสงเคราะห์ จ.ตาก</t>
  </si>
  <si>
    <t>โครงการที่ดินเช่า</t>
  </si>
  <si>
    <t>อ.หนองไผ่ จ.เพชรบูรณ์</t>
  </si>
  <si>
    <t>I00283</t>
  </si>
  <si>
    <t>โครงการเพื่อเช่า</t>
  </si>
  <si>
    <t>โครงการเพื่อขาย</t>
  </si>
  <si>
    <t>จำนวนหน่วยตามประเภทโครงการ
(ไม่รวมเช่าจัดประโยชน์)</t>
  </si>
  <si>
    <t>จำนวนหน่วยตามสัญญา</t>
  </si>
  <si>
    <t>จำนวนโครงการ</t>
  </si>
  <si>
    <t>กอง ภน.1</t>
  </si>
  <si>
    <t>รวม กอง ภน.1</t>
  </si>
  <si>
    <t>กอง ภน.2</t>
  </si>
  <si>
    <t>รวม ฝ่าย ชน.</t>
  </si>
  <si>
    <t>ประเภทโครงการ</t>
  </si>
  <si>
    <t>เชิงสังคม</t>
  </si>
  <si>
    <t>เชิงพาณิชย์</t>
  </si>
  <si>
    <t>สรุปข้อมูลหน่วยโครงการในความรับผิดชอบและข้อมูลประชากร ฝ่าย ชน. (ณ วันที่ 12 พฤษภาคม 2566)</t>
  </si>
  <si>
    <t>ว่างไม่พร้อมขาย  34 หน่วย 
อยู่ระหว่างรอซ่อม 33 หน่วย , อยู่ระหว่างขออนุมัติทำสัญญาเช่า เพื่อใช้เป็นสำนักงาน เคหะสุขประชา ฯ  1 หน่วย</t>
  </si>
  <si>
    <t xml:space="preserve">เช่าจัดประโยชน์ เพื่อทำการเกษตร </t>
  </si>
  <si>
    <t>จ.ตาก ส่วน 1 (142)</t>
  </si>
  <si>
    <t>ข้อมูลหน่วยโครงการในความรับผิดชอบและข้อมูลประชากร สคจ.เชียงใหม่ สาขา 1</t>
  </si>
  <si>
    <t>บ้านแถวชั้นเดียว/
บ้านแฝดชั้นเดียว
/บ้านพร้อมส้วม</t>
  </si>
  <si>
    <t xml:space="preserve">ข้อมูลประชากร </t>
  </si>
  <si>
    <t>บ้านเดี่ยว/
บ้านแฝด 2 ชั้น</t>
  </si>
  <si>
    <t>ข้อมูลหน่วยโครงการในความรับผิดชอบและข้อมูลประชากร สคจ.เชียงราย</t>
  </si>
  <si>
    <t>ข้อมูลหน่วยโครงการในความรับผิดชอบและข้อมูลประชากร สคจ.ลำปาง</t>
  </si>
  <si>
    <t>ข้อมูลหน่วยโครงการในความรับผิดชอบและข้อมูลประชากร สคจ.อุตรดิตถ์</t>
  </si>
  <si>
    <t>ข้อมูลหน่วยโครงการในความรับผิดชอบและข้อมูลประชากร สคจ.ลพบุรี</t>
  </si>
  <si>
    <t>ข้อมูลหน่วยโครงการในความรับผิดชอบและข้อมูลประชากร สคจ.นครสวรรค์</t>
  </si>
  <si>
    <t xml:space="preserve">ข้อมูลหน่วยโครงการในความรับผิดชอบและข้อมูลประชากร สคจ.เพชรบูรณ์ </t>
  </si>
  <si>
    <t>ข้อมูลหน่วยโครงการในความรับผิดชอบและข้อมูลประชากร สคจ.พิษณุโลก</t>
  </si>
  <si>
    <t xml:space="preserve">ข้อมูลหน่วยโครงการในความรับผิดชอบและข้อมูลประชากร สคจ.สระบุรี </t>
  </si>
  <si>
    <t>ข้อมูลหน่วยโครงการในความรับผิดชอบและข้อมูลประชากร สคจ.กำแพงเพชร</t>
  </si>
  <si>
    <t>จ.ตาก ส่วน 2 (180)</t>
  </si>
  <si>
    <t>บ้านแถวชั้นเดียว/
บ้านแฝดชั้นเดียว/
บ้านพร้อมส้วม</t>
  </si>
  <si>
    <t xml:space="preserve">     </t>
  </si>
  <si>
    <t xml:space="preserve">อัตรากำลัง </t>
  </si>
  <si>
    <r>
      <t xml:space="preserve">- พนักงาน = </t>
    </r>
    <r>
      <rPr>
        <b/>
        <u/>
        <sz val="16"/>
        <color indexed="8"/>
        <rFont val="TH SarabunPSK"/>
        <family val="2"/>
      </rPr>
      <t xml:space="preserve"> 4 </t>
    </r>
    <r>
      <rPr>
        <b/>
        <sz val="16"/>
        <color indexed="8"/>
        <rFont val="TH SarabunPSK"/>
        <family val="2"/>
      </rPr>
      <t xml:space="preserve"> คน</t>
    </r>
  </si>
  <si>
    <t>1. นางจินตนา  วิกสุวรรณ</t>
  </si>
  <si>
    <t>คจ.กำแพงเพชร</t>
  </si>
  <si>
    <t>2. นางชลภัท  ทองน้อยยิ่ง</t>
  </si>
  <si>
    <t>พ.จัดการฯ 6</t>
  </si>
  <si>
    <t>3. น.ส.จิราภรณ์  พงภมร</t>
  </si>
  <si>
    <t>4. นายอำพล  มนต์เดช</t>
  </si>
  <si>
    <t>พ.จัดการฯ 4</t>
  </si>
  <si>
    <t>1. น.ส.ภัทรียา  วิกสุวรรณ</t>
  </si>
  <si>
    <t xml:space="preserve">พ.ธุรการ (ปวส.) </t>
  </si>
  <si>
    <t>อัตรากำลัง</t>
  </si>
  <si>
    <r>
      <t>- พนักงาน =</t>
    </r>
    <r>
      <rPr>
        <b/>
        <u/>
        <sz val="16"/>
        <color indexed="8"/>
        <rFont val="TH SarabunPSK"/>
        <family val="2"/>
      </rPr>
      <t xml:space="preserve"> 3 </t>
    </r>
    <r>
      <rPr>
        <b/>
        <sz val="16"/>
        <color indexed="8"/>
        <rFont val="TH SarabunPSK"/>
        <family val="2"/>
      </rPr>
      <t>คน</t>
    </r>
  </si>
  <si>
    <t>1. ว่าง</t>
  </si>
  <si>
    <t>คจ.สระบุรี</t>
  </si>
  <si>
    <t>2. นางสาวนงลักษณ์ จากสกุล</t>
  </si>
  <si>
    <t xml:space="preserve">3. นางอัชรา บุญชู </t>
  </si>
  <si>
    <t xml:space="preserve">4. นางสาวมนัสพรรณ แสงแก้ว </t>
  </si>
  <si>
    <t xml:space="preserve">1. นางแก้วกานดา เรือนเพ็ชร </t>
  </si>
  <si>
    <t xml:space="preserve">พ.ธุรการ (ปริญญาตรี) </t>
  </si>
  <si>
    <t xml:space="preserve">1. นายคมกฤช จันทรสาร </t>
  </si>
  <si>
    <t>คจ.พิษณุโลก</t>
  </si>
  <si>
    <t xml:space="preserve">2. นายปฐวี ทองแท้ </t>
  </si>
  <si>
    <t xml:space="preserve">3. นางสาวพิศมัย สะอาดคต </t>
  </si>
  <si>
    <t xml:space="preserve">4. นายนิติศักดิ์ วงษ์งาม </t>
  </si>
  <si>
    <t>พ.จัดการฯ 3</t>
  </si>
  <si>
    <t xml:space="preserve">1. นางสาวนันทิกา ชุ่มสอน </t>
  </si>
  <si>
    <t>พ.ธุรการ (ปวส.)</t>
  </si>
  <si>
    <t>1. นางสมลักษณ์  จันทพงศ์สวัสดิ์</t>
  </si>
  <si>
    <t>คจ.เพชรบูรณ์</t>
  </si>
  <si>
    <t>2. นางสาวณัชชมน  เพ็ญชะณิน</t>
  </si>
  <si>
    <t>3. นางสาวจุฑารัตน์  ไผ่ประเสริฐ</t>
  </si>
  <si>
    <t>1. นางสาวกรรณภิรมย์  กลั่นทองเจริญ</t>
  </si>
  <si>
    <r>
      <t xml:space="preserve">- พนักงาน = </t>
    </r>
    <r>
      <rPr>
        <b/>
        <u/>
        <sz val="16"/>
        <color indexed="8"/>
        <rFont val="TH SarabunPSK"/>
        <family val="2"/>
      </rPr>
      <t xml:space="preserve"> 6 </t>
    </r>
    <r>
      <rPr>
        <b/>
        <sz val="16"/>
        <color indexed="8"/>
        <rFont val="TH SarabunPSK"/>
        <family val="2"/>
      </rPr>
      <t xml:space="preserve"> คน</t>
    </r>
  </si>
  <si>
    <t>1. นางปราณี  เสริมทรัพย์</t>
  </si>
  <si>
    <t>คจ.นครสวรรค์</t>
  </si>
  <si>
    <t>2. นางสุรีย์พร  ปิยสมบุญ</t>
  </si>
  <si>
    <t>3. นางสาวณัฐธยาน์  สีละวัตร</t>
  </si>
  <si>
    <t>4. นางสาวอภิญญ์  คุ่ยชูชีพ</t>
  </si>
  <si>
    <t>5. นางสาวอังสนา  ชาติป่าสัก</t>
  </si>
  <si>
    <t xml:space="preserve">พ.การเงินฯ 4 </t>
  </si>
  <si>
    <t>6. นายวิศรุต  ซีบางทราย</t>
  </si>
  <si>
    <t xml:space="preserve">ช่างเทคนิค 2 </t>
  </si>
  <si>
    <t>- ลูกจ้าง =  คน</t>
  </si>
  <si>
    <r>
      <t>- พนักงาน =</t>
    </r>
    <r>
      <rPr>
        <b/>
        <u/>
        <sz val="16"/>
        <color indexed="8"/>
        <rFont val="TH SarabunPSK"/>
        <family val="2"/>
      </rPr>
      <t xml:space="preserve"> 4 </t>
    </r>
    <r>
      <rPr>
        <b/>
        <sz val="16"/>
        <color indexed="8"/>
        <rFont val="TH SarabunPSK"/>
        <family val="2"/>
      </rPr>
      <t xml:space="preserve"> คน</t>
    </r>
  </si>
  <si>
    <t>1. นางสาวกัญภัคณัฐ สำเร็จศิลป์</t>
  </si>
  <si>
    <t xml:space="preserve">คจ.ลพบุรี </t>
  </si>
  <si>
    <t xml:space="preserve">2. นางสาวภัคพิชา ศรทอง  </t>
  </si>
  <si>
    <t xml:space="preserve">พ.จัดการฯ 6  </t>
  </si>
  <si>
    <t xml:space="preserve">3. นางสาวมัทนา เจ๊ะซำและ  </t>
  </si>
  <si>
    <t>4. นางมนต์สวรรค์ เสนทองแก้ว</t>
  </si>
  <si>
    <t xml:space="preserve">1. นางสาวกัญจนฐิศา ชื่นอารมณ์   </t>
  </si>
  <si>
    <t xml:space="preserve"> 1. นายสกนธ์ หาญกาย </t>
  </si>
  <si>
    <t>คจ.อุตรดิตถ์</t>
  </si>
  <si>
    <t xml:space="preserve"> 2. นางสาวอิษฎาอร คงสมพจน์ </t>
  </si>
  <si>
    <t xml:space="preserve"> 3. นายชยุตม์ ตันติพลานิสงฆ์  </t>
  </si>
  <si>
    <t xml:space="preserve"> 4. นางสาวอนัญญา ชัยชอุ่ม </t>
  </si>
  <si>
    <t xml:space="preserve"> 1. นางสาวณปภา แจ้งวิจารณ์ </t>
  </si>
  <si>
    <t xml:space="preserve"> 1. นางสาวนงเยาว์ แซ่ซื่อ </t>
  </si>
  <si>
    <t>แม่บ้าน</t>
  </si>
  <si>
    <t>พ.การเงินฯ 6</t>
  </si>
  <si>
    <t>พ.จัดการฯ 5</t>
  </si>
  <si>
    <t>ช่างเทคนิค 2</t>
  </si>
  <si>
    <t xml:space="preserve">    1. นางสาวกัญชัช  ทองดีแท้       คจ.เชียงใหม่ สาขา 1 </t>
  </si>
  <si>
    <t xml:space="preserve">    2. นางพัชรินทร์ ตั๋นกำเลิศ         พ.จัดการฯ 6</t>
  </si>
  <si>
    <t xml:space="preserve">    3. นายไชยา คำภีระ                พ.จัดการฯ 6        </t>
  </si>
  <si>
    <t xml:space="preserve">    4. นางสาววิภารัตน์ สุนันตา       พ.จัดการฯ 6</t>
  </si>
  <si>
    <t xml:space="preserve">    5. นางสาวจิราพร บัวศรี           พ.จัดการฯ 6       </t>
  </si>
  <si>
    <t xml:space="preserve">    6. นางสาวชุติกาญจน์ วงศ์บาตร  พ.จัดการฯ 6</t>
  </si>
  <si>
    <t xml:space="preserve">    7. นายนราวิชญ์ ปัญญาแดง       ช่างเทคนิค 2</t>
  </si>
  <si>
    <t xml:space="preserve">    1. นางสาววลัยพร แสนนวล       ธุรการฯ</t>
  </si>
  <si>
    <t xml:space="preserve">    1. นางอรุณี  ไชยวงค์               แม่บ้าน</t>
  </si>
  <si>
    <r>
      <t xml:space="preserve">- พนักงาน = </t>
    </r>
    <r>
      <rPr>
        <b/>
        <u/>
        <sz val="16"/>
        <color indexed="8"/>
        <rFont val="TH SarabunPSK"/>
        <family val="2"/>
      </rPr>
      <t xml:space="preserve"> 3 </t>
    </r>
    <r>
      <rPr>
        <b/>
        <sz val="16"/>
        <color indexed="8"/>
        <rFont val="TH SarabunPSK"/>
        <family val="2"/>
      </rPr>
      <t xml:space="preserve"> คน</t>
    </r>
  </si>
  <si>
    <t>1. นายคัจฉพงศ์  ไชยพล</t>
  </si>
  <si>
    <t xml:space="preserve">คจ.เชียงราย </t>
  </si>
  <si>
    <t>2. นางสาวรมณี  ลีลาการพณิช</t>
  </si>
  <si>
    <t>3. นายวีระ  ใจมา</t>
  </si>
  <si>
    <t>1. นางสาวณัชชารินทร์ ชุมภูวงศ์</t>
  </si>
  <si>
    <t>1. นางสาววิภารัศมิ์ ชมบุญ</t>
  </si>
  <si>
    <r>
      <t xml:space="preserve">- พนักงาน = </t>
    </r>
    <r>
      <rPr>
        <b/>
        <u/>
        <sz val="16"/>
        <color indexed="8"/>
        <rFont val="TH SarabunPSK"/>
        <family val="2"/>
      </rPr>
      <t xml:space="preserve"> 6 </t>
    </r>
    <r>
      <rPr>
        <b/>
        <sz val="16"/>
        <color indexed="8"/>
        <rFont val="TH SarabunPSK"/>
        <family val="2"/>
      </rPr>
      <t xml:space="preserve"> </t>
    </r>
    <r>
      <rPr>
        <b/>
        <sz val="16"/>
        <color indexed="8"/>
        <rFont val="TH SarabunPSK"/>
        <family val="2"/>
      </rPr>
      <t xml:space="preserve"> คน</t>
    </r>
  </si>
  <si>
    <t>1. นายวรวิทย์  นนทวงศ์</t>
  </si>
  <si>
    <t>คจ.ลำปาง</t>
  </si>
  <si>
    <t>2. นางสาวธิดา  จินะการ</t>
  </si>
  <si>
    <t>3. นางสาวณัฐธิดา  สิทธิชุม</t>
  </si>
  <si>
    <t>4. นางสาวศรัญญา  รัตนสากล</t>
  </si>
  <si>
    <t>5. นางสาวรสลิน  ฉิมวิเศษ</t>
  </si>
  <si>
    <t>6. ว่าที่ร้อยตรีวิทวัส  เทพศิริ</t>
  </si>
  <si>
    <t>1. นางสาวปัญญพัฒน์  ป้อข่วง</t>
  </si>
  <si>
    <t>ธุรการ</t>
  </si>
  <si>
    <t>1. นางศรีทวน  ป้อข่วง</t>
  </si>
  <si>
    <r>
      <t>- ลูกจ้าง =</t>
    </r>
    <r>
      <rPr>
        <b/>
        <u/>
        <sz val="16"/>
        <color theme="1"/>
        <rFont val="TH SarabunPSK"/>
        <family val="2"/>
      </rPr>
      <t xml:space="preserve"> 1 </t>
    </r>
    <r>
      <rPr>
        <b/>
        <sz val="16"/>
        <color theme="1"/>
        <rFont val="TH SarabunPSK"/>
        <family val="2"/>
      </rPr>
      <t>คน</t>
    </r>
  </si>
  <si>
    <r>
      <t xml:space="preserve">- ลูกจ้าง </t>
    </r>
    <r>
      <rPr>
        <b/>
        <u/>
        <sz val="16"/>
        <color theme="1"/>
        <rFont val="TH SarabunPSK"/>
        <family val="2"/>
      </rPr>
      <t xml:space="preserve"> 1 </t>
    </r>
    <r>
      <rPr>
        <b/>
        <sz val="16"/>
        <color theme="1"/>
        <rFont val="TH SarabunPSK"/>
        <family val="2"/>
      </rPr>
      <t xml:space="preserve"> คน</t>
    </r>
  </si>
  <si>
    <r>
      <t xml:space="preserve"> - ลูกจ้าง =</t>
    </r>
    <r>
      <rPr>
        <b/>
        <u/>
        <sz val="16"/>
        <color theme="1"/>
        <rFont val="TH SarabunPSK"/>
        <family val="2"/>
      </rPr>
      <t xml:space="preserve"> 1 </t>
    </r>
    <r>
      <rPr>
        <b/>
        <sz val="16"/>
        <color theme="1"/>
        <rFont val="TH SarabunPSK"/>
        <family val="2"/>
      </rPr>
      <t>คน</t>
    </r>
  </si>
  <si>
    <r>
      <t xml:space="preserve"> - พนักงาน =</t>
    </r>
    <r>
      <rPr>
        <b/>
        <u/>
        <sz val="16"/>
        <color theme="1"/>
        <rFont val="TH SarabunPSK"/>
        <family val="2"/>
      </rPr>
      <t xml:space="preserve"> 4 </t>
    </r>
    <r>
      <rPr>
        <b/>
        <sz val="16"/>
        <color theme="1"/>
        <rFont val="TH SarabunPSK"/>
        <family val="2"/>
      </rPr>
      <t>คน</t>
    </r>
  </si>
  <si>
    <r>
      <t xml:space="preserve"> - พนักงาน =</t>
    </r>
    <r>
      <rPr>
        <b/>
        <u/>
        <sz val="16"/>
        <color theme="1"/>
        <rFont val="TH SarabunPSK"/>
        <family val="2"/>
      </rPr>
      <t xml:space="preserve"> 3 </t>
    </r>
    <r>
      <rPr>
        <b/>
        <sz val="16"/>
        <color theme="1"/>
        <rFont val="TH SarabunPSK"/>
        <family val="2"/>
      </rPr>
      <t>คน</t>
    </r>
  </si>
  <si>
    <r>
      <t>- พนักงาน =</t>
    </r>
    <r>
      <rPr>
        <b/>
        <u/>
        <sz val="16"/>
        <color rgb="FF000000"/>
        <rFont val="TH SarabunPSK"/>
        <family val="2"/>
      </rPr>
      <t xml:space="preserve"> 4 </t>
    </r>
    <r>
      <rPr>
        <b/>
        <sz val="16"/>
        <color rgb="FF000000"/>
        <rFont val="TH SarabunPSK"/>
        <family val="2"/>
      </rPr>
      <t>คน</t>
    </r>
  </si>
  <si>
    <r>
      <t xml:space="preserve"> - ลูกจ้าง =</t>
    </r>
    <r>
      <rPr>
        <b/>
        <u/>
        <sz val="16"/>
        <color rgb="FF000000"/>
        <rFont val="TH SarabunPSK"/>
        <family val="2"/>
      </rPr>
      <t xml:space="preserve"> 1 </t>
    </r>
    <r>
      <rPr>
        <b/>
        <sz val="16"/>
        <color rgb="FF000000"/>
        <rFont val="TH SarabunPSK"/>
        <family val="2"/>
      </rPr>
      <t>คน</t>
    </r>
  </si>
  <si>
    <r>
      <t>- แม่บ้าน =</t>
    </r>
    <r>
      <rPr>
        <b/>
        <u/>
        <sz val="16"/>
        <color rgb="FF000000"/>
        <rFont val="TH SarabunPSK"/>
        <family val="2"/>
      </rPr>
      <t xml:space="preserve"> 1 </t>
    </r>
    <r>
      <rPr>
        <b/>
        <sz val="16"/>
        <color rgb="FF000000"/>
        <rFont val="TH SarabunPSK"/>
        <family val="2"/>
      </rPr>
      <t>คน</t>
    </r>
  </si>
  <si>
    <r>
      <t>- ลูกจ้าง =</t>
    </r>
    <r>
      <rPr>
        <b/>
        <u/>
        <sz val="16"/>
        <color rgb="FF000000"/>
        <rFont val="TH SarabunPSK"/>
        <family val="2"/>
      </rPr>
      <t xml:space="preserve"> 1 </t>
    </r>
    <r>
      <rPr>
        <b/>
        <sz val="16"/>
        <color rgb="FF000000"/>
        <rFont val="TH SarabunPSK"/>
        <family val="2"/>
      </rPr>
      <t>คน</t>
    </r>
  </si>
  <si>
    <r>
      <t xml:space="preserve">- พนักงาน = </t>
    </r>
    <r>
      <rPr>
        <b/>
        <u/>
        <sz val="16"/>
        <color indexed="8"/>
        <rFont val="TH SarabunPSK"/>
        <family val="2"/>
      </rPr>
      <t xml:space="preserve"> 7 </t>
    </r>
    <r>
      <rPr>
        <b/>
        <sz val="16"/>
        <color indexed="8"/>
        <rFont val="TH SarabunPSK"/>
        <family val="2"/>
      </rPr>
      <t>คน</t>
    </r>
  </si>
  <si>
    <t>จ.เชียงใหม่-สันกำแพง ระยะ 1 ส่วนที่ 1</t>
  </si>
  <si>
    <t>จ.เชียงใหม่-สันกำแพง ระยะ 1 ส่วนที่ 2</t>
  </si>
  <si>
    <t>จ.เชียงใหม่-สันกำแพง ระยะ 1 ส่วนที่ 3</t>
  </si>
  <si>
    <t>จ.เชียงใหม่-สันกำแพง ระยะ 1 ส่วนที่ 4</t>
  </si>
  <si>
    <t>โครงการเคหะชุมชนและบริการชุมชน (Pack 1)</t>
  </si>
  <si>
    <t>เชียงใหม่ (สันกำแพง)</t>
  </si>
  <si>
    <t>เชียงใหม่ (หนองหอย 1)</t>
  </si>
  <si>
    <t>เชียงใหม่ (สันผีเสื้อ)</t>
  </si>
  <si>
    <t>เชียงใหม่ (หนองหอย 2)</t>
  </si>
  <si>
    <t xml:space="preserve">เชียงใหม่ (สันผีเสื้อ) เฟส 2 </t>
  </si>
  <si>
    <t>เชียงใหม่ (ซ.เจ้าแม่กวนอิม)</t>
  </si>
  <si>
    <t>เชียงใหม่ (สันป่าตอง)</t>
  </si>
  <si>
    <t>เชียงใหม่ (ไนท์ซาฟารี)</t>
  </si>
  <si>
    <t>เชียงใหม่ (หนองหาร)</t>
  </si>
  <si>
    <t>เชียงใหม่ (ป่าตัน)</t>
  </si>
  <si>
    <t>ลำพูน (ป่าสัก)</t>
  </si>
  <si>
    <t>ลำพูน (เหมืองง่า)</t>
  </si>
  <si>
    <t>จ.เชียงใหม่ (หนองหาร) ระยะ 1  ส่วนที่ 1</t>
  </si>
  <si>
    <t>จ.เชียงใหม่ (หนองหาร) ระยะ 1  ส่วนที่ 2</t>
  </si>
  <si>
    <t>จ.เชียงใหม่ (ไนท์ซาฟารี) ระยะ 2 ส่วนที่ 1</t>
  </si>
  <si>
    <t>จ.เชียงใหม่ (ไนท์ซาฟารี) ระยะ 2 ส่วนที่ 2</t>
  </si>
  <si>
    <t>เชียงราย (เดิม)</t>
  </si>
  <si>
    <t>เชียงราย (ริมกก)</t>
  </si>
  <si>
    <t>เชียงราย (แม่สาย 1)</t>
  </si>
  <si>
    <t>เชียงราย (แม่สาย 2)</t>
  </si>
  <si>
    <t>พะเยา 1</t>
  </si>
  <si>
    <t>พะเยา 2</t>
  </si>
  <si>
    <t>โครงการอาคารเช่า (ข้าราชการ จ.ลำปาง)</t>
  </si>
  <si>
    <t>ลำปาง (ต้นธงชัย)</t>
  </si>
  <si>
    <t>ลำปาง (พิชัย)</t>
  </si>
  <si>
    <t>จ.แพร่</t>
  </si>
  <si>
    <t>จ.น่าน</t>
  </si>
  <si>
    <t>สุโขทัย (อ.เมือง)</t>
  </si>
  <si>
    <t>สุโขทัย (สวรรคโลก)</t>
  </si>
  <si>
    <t>อุตรดิตถ์ (ลับแล)</t>
  </si>
  <si>
    <t>อุตรดิตถ์ (พิชัย)</t>
  </si>
  <si>
    <t>อุตรดิตถ์ (งิ้วงาม)</t>
  </si>
  <si>
    <t>ลพบุรี (ศรีอินทราทิตย์)</t>
  </si>
  <si>
    <t>ลพบุรี (ลำนารายณ์)</t>
  </si>
  <si>
    <t>ลพบุรี (พัฒนานิคม 2)</t>
  </si>
  <si>
    <t>นครสวรรค์ 1</t>
  </si>
  <si>
    <t>นครสวรรค์ 2</t>
  </si>
  <si>
    <t>ชัยนาท (เขาท่าพระ)</t>
  </si>
  <si>
    <t>โครงการอาคารเช่าฯ จ.นครสวรรค์ 2 ระยะ 1</t>
  </si>
  <si>
    <t>โครงการอาคารเช่าฯ จ.นครสวรรค์ 2 ระยะ 2</t>
  </si>
  <si>
    <t>เพชรบูรณ์</t>
  </si>
  <si>
    <t>พิจิตร</t>
  </si>
  <si>
    <t>เคหะชุมชนเพชรบูรณ์ (อาคารเช่า)</t>
  </si>
  <si>
    <t>เพชรบูรณ์ ระยะ 1 ส่วนที่ 1</t>
  </si>
  <si>
    <t>เพชรบูรณ์ ระยะ 1 ส่วนที่ 2</t>
  </si>
  <si>
    <t>พิษณุโลก (หัวรอ)</t>
  </si>
  <si>
    <t>พิษณุโลก (พลายชุมพล)</t>
  </si>
  <si>
    <t>พิษณุโลก (วัดพริก)</t>
  </si>
  <si>
    <t>จ.พิษณุโลก (บึงพระ 1) เฟส 1</t>
  </si>
  <si>
    <t>จ.พิษณุโลก (บึงพระ 1) เฟส 2</t>
  </si>
  <si>
    <t>สระบุรี ระยะ 3/2 (NPA)</t>
  </si>
  <si>
    <t xml:space="preserve">สระบุรี </t>
  </si>
  <si>
    <t>จ.ตาก (ไม้งาม)</t>
  </si>
  <si>
    <t>จ.ตาก (แม่สอด)</t>
  </si>
  <si>
    <t>อาคารเช่าข้าราชการ อ.แม่สอด จ.ตาก</t>
  </si>
  <si>
    <t>เคหะชุมชนกำแพงเพชร ระยะ 1</t>
  </si>
  <si>
    <t>จ.เชียงใหม่ (ไนท์ซาฟารี) ระยะ 1 ส่วนที่ 1</t>
  </si>
  <si>
    <t>จ.เชียงใหม่ (ไนท์ซาฟารี) ระยะ 1 ส่วนที่ 2</t>
  </si>
  <si>
    <t>แพร่</t>
  </si>
  <si>
    <t>น่าน</t>
  </si>
  <si>
    <t>โครงการอาคารเช่า (สงเคราะห์)</t>
  </si>
  <si>
    <t>โครงการที่ดินแปลงโล่ง</t>
  </si>
  <si>
    <t>กำแพงเพชร</t>
  </si>
  <si>
    <t>ตาก (ไม้งาม)</t>
  </si>
  <si>
    <t>ตาก (แม่สอด)</t>
  </si>
  <si>
    <t>จ.ตาก ส่วนที่ 1 (142)</t>
  </si>
  <si>
    <t>จ.ตาก ส่วนที่ 2 (180)</t>
  </si>
  <si>
    <t>โครงการลำปาง ระยะ 1</t>
  </si>
  <si>
    <t>โครงการลำปาง ระยะ 2</t>
  </si>
  <si>
    <t>โครงการลำปาง ระยะ 3</t>
  </si>
  <si>
    <t>อาคารเช่า จ.ลพบุรี ระยะ 1</t>
  </si>
  <si>
    <t>โครงการพิษณุโลก ระยะ 1</t>
  </si>
  <si>
    <t>โครงการพิษณุโลก ระยะ 2</t>
  </si>
  <si>
    <t>พิษณุโลก (บึงพระ 2)</t>
  </si>
  <si>
    <t>พิษณุโลก (บึงพระ 3)</t>
  </si>
  <si>
    <t>สระบุรี (หนองไข่น้ำ)</t>
  </si>
  <si>
    <t>โครงการเคหะชุมชนเชียงราย 1 ระยะ 1 (สันทราย)</t>
  </si>
  <si>
    <t>โครงการอาคารเช่า จ.พะเยา (รับโอน)</t>
  </si>
  <si>
    <t>บ้านแถวชั้นครึ่ง</t>
  </si>
  <si>
    <t xml:space="preserve">โครงการเคหะชุมชนเชียงราย 2 ระยะ 1 </t>
  </si>
  <si>
    <t>โครงการเคหะชุมชนเชียงราย 2 ระยะ 2</t>
  </si>
  <si>
    <t>บ้านแถว</t>
  </si>
  <si>
    <t>บ้านเดี่ยว</t>
  </si>
  <si>
    <t>โครงการบ้านเอื้ออาทรอุตรดิตถ์ (ลับแล)</t>
  </si>
  <si>
    <t>บ้านเดี่ยว2ชั้น</t>
  </si>
  <si>
    <t>โครงการบ้านเอื้ออาทรอุตรดิตถ์ (งิ้วงาม)</t>
  </si>
  <si>
    <t>บ้านแฝด2ชั้น</t>
  </si>
  <si>
    <t>โครงการบ้านเอื้ออาทรอุตรดิตถ์ (พิชัย)</t>
  </si>
  <si>
    <t>โครงการบ้านเอื้ออาทรสุโขทัย (อ.เมือง)</t>
  </si>
  <si>
    <t>โครงการบ้านเอื้ออาทรสุโขทัย (สวรรคโลก)</t>
  </si>
  <si>
    <t>โครงการ จ.พิษณุโลก (บึงพระ 1) Sunck Crost</t>
  </si>
  <si>
    <t xml:space="preserve">โครงการเคหะสุขประชา จ.เพชรบูรณ์ </t>
  </si>
  <si>
    <t xml:space="preserve">ถมดิน </t>
  </si>
  <si>
    <t xml:space="preserve">โครงการเคหะสุขประชา อ.ตะพานหิน จ.พิจิตร </t>
  </si>
  <si>
    <t xml:space="preserve">โครงการเคหะสุขประชา  อ.บางมูลนาก จ.พิจิตร </t>
  </si>
  <si>
    <t>I50114</t>
  </si>
  <si>
    <t>โครงการเคหะชุมชน จ.กำแพงเพชร(นครชุม)</t>
  </si>
  <si>
    <t>โครงการ Sunck Crost อ.พรานกระต่าย จ.กำแพงเพชร</t>
  </si>
  <si>
    <t>I00107</t>
  </si>
  <si>
    <t>I48012</t>
  </si>
  <si>
    <t>I47086</t>
  </si>
  <si>
    <t>I49170</t>
  </si>
  <si>
    <t>I47085</t>
  </si>
  <si>
    <t>I47084</t>
  </si>
  <si>
    <t>I59054</t>
  </si>
  <si>
    <t>I59060</t>
  </si>
  <si>
    <t>I59061</t>
  </si>
  <si>
    <t>โครงการ Sunk cost อ.เมือง จ.อุทัยธานี</t>
  </si>
  <si>
    <t>I39029</t>
  </si>
  <si>
    <t>I00273</t>
  </si>
  <si>
    <t>บ้านไม้ 2 ชั้น ใต้ถุนสูง</t>
  </si>
  <si>
    <t>I61007</t>
  </si>
  <si>
    <t>สำนักงานเคหะจังหวัดเชียงใหม่ สาขา 1</t>
  </si>
  <si>
    <t>กองบริหารงานชุมชนภาคเหนือ เขต 1</t>
  </si>
  <si>
    <t>กองบริหารงานชุมชนภาคเหนือ เขต 2</t>
  </si>
  <si>
    <t>โครงการเคหะชุมชนกำแพงเพชร ระยะที่ 1</t>
  </si>
  <si>
    <t>โครงการอาคารเช่าอาคารสงเคราะห์ จ.ตาก</t>
  </si>
  <si>
    <t>โครงการอาคารเช่าข้าราชการ อ.แม่สอด จ.ตาก</t>
  </si>
  <si>
    <t>โครงการอาคารเช่าข้าราชการ อ.เมือง จ.ตาก</t>
  </si>
  <si>
    <t>โครงการบ้านเอื้ออาทร จ.กำแพงเพชร (อ.เมือง)</t>
  </si>
  <si>
    <t>โครงการบ้านเอื้ออาทร จ.ตาก (ไม้งาม)</t>
  </si>
  <si>
    <t>โครงการบ้านเอื้ออาทร จ.ตาก (แม่สอด)</t>
  </si>
  <si>
    <t>โครงการเคหะชุมชนและบริการชุมชน จ.กำแพงเพชร</t>
  </si>
  <si>
    <t>โครงการเคหะชมุชนและบริการชุมชน จ.ตาก (น้ำรึม) 1</t>
  </si>
  <si>
    <t>โครงการเคหะชุมชนและบริการชุมชน จ.ตาก (น้ำรึม) 2</t>
  </si>
  <si>
    <t>สำนักงานเคหะจังหวัดกำแพงเพชร</t>
  </si>
  <si>
    <t>โครงการเคหะชุมชนและบริการชุมชนสระบุรี (บ้านหมอ) ส่วนที่ 1</t>
  </si>
  <si>
    <t>โครงการเคหะชุมชนและบริการชุมชนสระบุรี (บ้านหมอ) ส่วนที่ 2</t>
  </si>
  <si>
    <t>โครงการเคหะชุมชนและบริการชุมชน จ.พิษณุโลก (บึงพระ 2)</t>
  </si>
  <si>
    <t>โครงการเคหะชุมชนและบริการชุมชน จ.พิษณุโลก (บึงพระ 1) เฟส 1</t>
  </si>
  <si>
    <t>โครงการเคหะชุมชนและบริการชุมชน จ.พิษณุโลก (บึงพระ 1) เฟส 2</t>
  </si>
  <si>
    <t>โครงการเคหะชุมชนและบริการชุมชนเพชรบูรณ์ ระยะ 1 ส่วนที่ 1</t>
  </si>
  <si>
    <t>โครงการเคหะชุมชนและบริการชุมชนเพชรบูรณ์ ระยะ 1 ส่วนที่ 2</t>
  </si>
  <si>
    <t>โครงการเคหะชุมชนและบริการชุมชนนครสวรรค์ (นิวมาร์ท)</t>
  </si>
  <si>
    <t>โครงการเคหะชุมชนและบริการชุมชน จ.นครสวรรค์ (ตาคลี)</t>
  </si>
  <si>
    <t>โครงการเคหะชุมชนและบริการชุมชน จ.สิงห์บุรี (บางกระบือ)</t>
  </si>
  <si>
    <t>โครงการเคหะชุมชนและบริการชุมชน จ.ลำปาง (ต้นธงชัย) ส่วนที่ 1</t>
  </si>
  <si>
    <t>โครงการเคหะชุมชนและบริการชุมชน จ.ลำปาง (ต้นธงชัย) ส่วนที่ 2</t>
  </si>
  <si>
    <t>โครงการเคหะชุมชนและบริการชุมชน จ.พะเยา</t>
  </si>
  <si>
    <t>โครงการเคหะชุมชนและบริการชุมชน จ.เชียงใหม่ (ไนท์ซาฟารี) ระยะ 1 ส่วนที่ 1</t>
  </si>
  <si>
    <t>โครงการเคหะชุมชนและบริการชุมชน จ.เชียงใหม่ (ไนท์ซาฟารี) ระยะ 1 ส่วนที่ 2</t>
  </si>
  <si>
    <t>โครงการเคหะชุมชนและบริการชุมชน จ.เชียงใหม่ (หนองหาร) ระยะ 1 ส่วนที่ 1</t>
  </si>
  <si>
    <t>โครงการเคหะชุมชนและบริการชุมชน จ.เชียงใหม่ (หนองหาร) ระยะ 1 ส่วนที่ 2</t>
  </si>
  <si>
    <t>โครงการเคหะชุมชนและบริการชุมชน จ.เชียงใหม่ (หนองหาร) ระยะ 2 ส่วนที่ 1</t>
  </si>
  <si>
    <t>โครงการเคหะชุมชนและบริการชุมชน จ.เชียงใหม่ (หนองหาร) ระยะ 2 ส่วนที่ 2</t>
  </si>
  <si>
    <t>โครงการเคหะชุมชนและบริการชุมชน จ.เชียงใหม่ (ไนท์ซาฟารี) ระยะ 2 ส่วนที่ 1</t>
  </si>
  <si>
    <t>โครงการเคหะชุมชนและบริการชุมชน จ.เชียงใหม่ (ไนท์ซาฟารี) ระยะ 2 ส่วนที่ 2</t>
  </si>
  <si>
    <t>โครงการเคหะชุมชนและบริการชุมชน จ.เชียงใหม่ (สันผีเสื้อ) ส่วนที่ 2</t>
  </si>
  <si>
    <t>โครงการเคหะชุมชนและบริการชุมชน จ.เชียงใหม่ (สันผีเสื้อ) ส่วนที่ 1</t>
  </si>
  <si>
    <t>โครงการเคหะชุมชนและบริการชุมชน จ.เชียงใหม่ (สันกำแพง) ระยะ 1 ส่วนที่ 1</t>
  </si>
  <si>
    <t>โครงการเคหะชุมชนและบริการชุมชน จ.เชียงใหม่ (สันกำแพง) ระยะ 1 ส่วนที่ 2</t>
  </si>
  <si>
    <t>โครงการเคหะชุมชนและบริการชุมชน จ.เชียงใหม่ (สันกำแพง) ระยะ 1 ส่วนที่ 3</t>
  </si>
  <si>
    <t>โครงการเคหะชุมชนและบริการชุมชน จ.เชียงใหม่ (สันกำแพง) ระยะ 1 ส่วนที่ 4</t>
  </si>
  <si>
    <t>โครงการบ้านเอื้ออาทรเชียงใหม่ (สันกำแพง)</t>
  </si>
  <si>
    <t>โครงการบ้านเอื้ออาทรเชียงใหม่ (หนองหอย 1)</t>
  </si>
  <si>
    <t>โครงการบ้านเอื้ออาทรเชียงใหม่ (สันผีเสื้อ)</t>
  </si>
  <si>
    <t>โครงการบ้านเอื้ออาทรเชียงใหม่ (หนองหอย 2)</t>
  </si>
  <si>
    <t>โครงการบ้านเอื้ออาทรเชียงใหม่ (ซ.เจ้าแม่กวนอิม)</t>
  </si>
  <si>
    <t xml:space="preserve">โครงการบ้านเอื้ออาทรเชียงใหม่ (สันผีเสื้อ) เฟส 2 </t>
  </si>
  <si>
    <t>โครงการบ้านเอื้ออาทรเชียงใหม่ (สันป่าตอง)</t>
  </si>
  <si>
    <t>โครงการบ้านเอื้ออาทรเชียงใหม่ (ไนท์ซาฟารี)</t>
  </si>
  <si>
    <t>โครงการบ้านเอื้ออาทรเชียงใหม่ (หนองหาร)</t>
  </si>
  <si>
    <t>โครงการบ้านเอื้ออาทรเชียงใหม่ (ป่าตัน)</t>
  </si>
  <si>
    <t>โครงการบ้านเอื้ออาทรลำพูน (ป่าสัก)</t>
  </si>
  <si>
    <t>โครงการบ้านเอื้ออาทรลำพูน (เหมืองง่า)</t>
  </si>
  <si>
    <t>โครงการบ้านเอื้ออาทรเชียงราย (เดิม)</t>
  </si>
  <si>
    <t>โครงการบ้านเอื้ออาทรเชียงราย (ริมกก)</t>
  </si>
  <si>
    <t>โครงการบ้านเอื้ออาทรเชียงราย (แม่สาย 1)</t>
  </si>
  <si>
    <t>โครงการบ้านเอื้ออาทรเชียงราย (แม่สาย 2)</t>
  </si>
  <si>
    <t>โครงการบ้านเอื้ออาทรพะเยา 1</t>
  </si>
  <si>
    <t>โครงการบ้านเอื้ออาทรพะเยา 2</t>
  </si>
  <si>
    <t>โครงการบ้านเอื้ออาทรลำปาง (ต้นธงชัย)</t>
  </si>
  <si>
    <t>โครงการบ้านเอื้ออาทรลำปาง (พิชัย)</t>
  </si>
  <si>
    <t>โครงการบ้านเอื้ออาทรแพร่</t>
  </si>
  <si>
    <t>โครงการบ้านเอื้ออาทรน่าน</t>
  </si>
  <si>
    <t>โครงการบ้านเอื้ออาทรลพบุรี (ศรีอินทราทิตย์)</t>
  </si>
  <si>
    <t>โครงการบ้านเอื้ออาทรลพบุรี (ลำนารายณ์)</t>
  </si>
  <si>
    <t>โครงการบ้านเอื้ออาทรลพบุรี (พัฒนานิคม 2)</t>
  </si>
  <si>
    <t>โครงการบ้านเอื้ออาทรนครสวรรค์ 1</t>
  </si>
  <si>
    <t>โครงการบ้านเอื้ออาทรนครสวรรค์ 2</t>
  </si>
  <si>
    <t>โครงการบ้านเอื้ออาทรชัยนาท (เขาท่าพระ)</t>
  </si>
  <si>
    <t>โครงการบ้านเอื้ออาทรเพชรบูรณ์</t>
  </si>
  <si>
    <t>โครงการบ้านเอื้ออาทรพิจิตร</t>
  </si>
  <si>
    <t>โครงการบ้านเอื้ออาทรพิษณุโลก (หัวรอ)</t>
  </si>
  <si>
    <t>โครงการบ้านเอื้ออาทรพิษณุโลก (พลายชุมพล)</t>
  </si>
  <si>
    <t>โครงการบ้านเอื้ออาทรพิษณุโลก (บึงพระ 2)</t>
  </si>
  <si>
    <t>โครงการบ้านเอื้ออาทรพิษณุโลก (บึงพระ 3)</t>
  </si>
  <si>
    <t>โครงการบ้านเอื้ออาทรสระบุรี (บ้านหมอ)</t>
  </si>
  <si>
    <t>โครงการบ้านเอื้ออาทรสระบุรี (หนองไข่น้ำ)</t>
  </si>
  <si>
    <t>โครงการบ้านเอื้ออาทรสระบุรี (แก่งคอย) ระยะ 2</t>
  </si>
  <si>
    <t xml:space="preserve">โครงการบ้านเอื้ออาทรสระบุรี </t>
  </si>
  <si>
    <t>โครงการบ้านเอื้ออาทรสระบุรี ระยะ 3/2 (NPA)</t>
  </si>
  <si>
    <t>โครงการบ้านเอื้ออาทรพิษณุโลก (วัดพริก/ทหารอากาศ)</t>
  </si>
  <si>
    <t>โครงการอาคารเช่าบ้านพักข้าราชการ จ.สระบุรี</t>
  </si>
  <si>
    <t>โครงการอาคารเช่าลพบุรี (ราชพัสดุ) (มทบ. 13)</t>
  </si>
  <si>
    <t>โครงการอาคารเช่าลพบุรี (ราชพัสดุ) (โคกตูม)</t>
  </si>
  <si>
    <t>โครงการอาคารเช่า จ.ลพบุรี ระยะ 1</t>
  </si>
  <si>
    <t>โครงการอาคารเช่าสุโขทัย (รับโอน)</t>
  </si>
  <si>
    <t>โครงการอาคารเช่าผู้มีรายได้น้อย จ.ลำปาง</t>
  </si>
  <si>
    <t>โครงการอาคารเช่าข้าราชการ จ.ลำปาง</t>
  </si>
  <si>
    <t xml:space="preserve">โครงการอาคารเช่า จ.เชียงใหม่ </t>
  </si>
  <si>
    <t>โครงการเคหะชุมชนเชียงใหม่ ระยะ 3</t>
  </si>
  <si>
    <t>โครงการอาคารเช่าบ้านพักข้าราชการ จ.ลำพูน</t>
  </si>
  <si>
    <t>โครงการอาคารเช่าสงเคราะห์นครสวรรค์</t>
  </si>
  <si>
    <t>โครงการเคหะชุมชนเพชรบูรณ์ (อาคารเช่า)</t>
  </si>
  <si>
    <t>โครงการอาคารสงเคราะห์พระพุทธบาท จ.สระบุรี (เช่า)</t>
  </si>
  <si>
    <t>โครงการเคหะชุมชนสระบุรี 1 ระยะ 1</t>
  </si>
  <si>
    <t>โครงการเคหะชุมชนสระบุรี 1 ระยะ 2</t>
  </si>
  <si>
    <t>โครงการเคหะชุมชนสระบุรี 2 ระยะ 1</t>
  </si>
  <si>
    <t>โครงการเคหะชุมชนสระบุรี 2 ระยะ 2</t>
  </si>
  <si>
    <t>โครงการเคหะชุมชนพิษณุโลก ระยะ 1</t>
  </si>
  <si>
    <t>โครงการเคหะชุมชนพิษณุโลก ระยะ 2</t>
  </si>
  <si>
    <t>โครงการทรัพย์ทวีคอนโดมิเนียม</t>
  </si>
  <si>
    <t>โครงการเคหะชุมชนเพชรบูรณ์ 2 ระยะ 1</t>
  </si>
  <si>
    <t>โครงการเคหะชุมชนนครสวรรค์ ระยะ 1</t>
  </si>
  <si>
    <t>โครงการเคหะชุมชนนครสวรรค์ ระยะ 2</t>
  </si>
  <si>
    <t>โครงการเคหะชุมชนนครสวรรค์ ระยะ 3</t>
  </si>
  <si>
    <t>โครงการเคหะชุมชนลพบุรี 1 ระยะ 1</t>
  </si>
  <si>
    <t>โครงการเคหะชุมชนลพบุรี 1 ระยะ 2</t>
  </si>
  <si>
    <t>โครงการเคหะชุมชนลพบุรี 1 ระยะ 3</t>
  </si>
  <si>
    <t>โครงการเคหะชุมชนลำปาง ระยะ 1</t>
  </si>
  <si>
    <t>โครงการเคหะชุมชนลำปาง ระยะ 2</t>
  </si>
  <si>
    <t>โครงการเคหะชุมชนลำปาง ระยะ 3</t>
  </si>
  <si>
    <t>โครงการเคหะชุมชนเชียงใหม่ ระยะ 1</t>
  </si>
  <si>
    <t>โครงการเคหะชุมชนเชียงใหม่ ระยะ 2</t>
  </si>
  <si>
    <t>โครงการปรับปรุงชุมชนที่ดินแปลงโล่งสันติธรรม 2</t>
  </si>
  <si>
    <t>โครงการปรับปรุงชุมชนที่ดินแปลงโล่งร่วมใจสามัคคี</t>
  </si>
  <si>
    <t>สำนักงานเคหะจังหวัดเชียงใหม่ สาขา 2</t>
  </si>
  <si>
    <t>สำนักงานเคหะจังหวัดเชียงราย</t>
  </si>
  <si>
    <t>บ้านแถวชั้นเดียว แบบ เอ/
บ้านแถวชั้นเดียว แบบ บี/
บ้านแถวชั้นเดียว แบบ ซี/
บ้านแถวสองชั้น แบบ ดี/
บ้านเดี่ยวชั้นเดียว แบบ อี/
บ้านเดี่ยวสองชั้น แบบ อี 2</t>
  </si>
  <si>
    <t xml:space="preserve">บ้านแถวชั้นเดียว แบบ บี/
บ้านแถวชั้นเดียว แบบ ซี/
บ้านแถว 2 ชั้น /
บ้านแฝด 2 ชั้น </t>
  </si>
  <si>
    <t>ทาวน์เฮ้าส์ชั้นเดียว แบบ เอ/
ทาวน์เฮ้าส์ชั้นเดียว แบบ บี/
ทาวน์เฮ้าส์ชั้นเดียว แบบ ซี/
ทาวน์เฮ้าส์สองชั้น แบบ ดี/
บ้านเดี่ยวชั้นเดียว แบบ อี 1/
บ้านเดี่ยวสองชั้น แบบ อี 2</t>
  </si>
  <si>
    <t>สำนักงานเคหะจังหวัดลำปาง</t>
  </si>
  <si>
    <t>สำนักงานเคหะจังหวัดอุตรดิตถ์</t>
  </si>
  <si>
    <t>สำนักงานเคหะจังหวัดลพบุรี</t>
  </si>
  <si>
    <t>โครงการบ้านเช่าสำหรับผู้มีรายได้น้อย "บ้านเคหะสุขประชา" จังหวัดนครสวรรค์ (ตาคลี)</t>
  </si>
  <si>
    <t>สำนักงานเคหะจังหวัดนครสวรรค์</t>
  </si>
  <si>
    <t>โครงการที่ดินเช่า อ.หนองไผ่ จ.เพชรบูรณ์</t>
  </si>
  <si>
    <t>ที่ดินเช่า</t>
  </si>
  <si>
    <t>โครงการที่ดินแปลงโล่ง อ.เมือง จ.พิจิตร</t>
  </si>
  <si>
    <t>โครงการที่ดินแปลงโล่ง อ.ตะพานหิน จ.พิจิตร</t>
  </si>
  <si>
    <t>โครงการที่ดินแปลงโล่ง อ.บางมูลนาก จ.พิจิตร</t>
  </si>
  <si>
    <t xml:space="preserve">สำนักงานเคหะจังหวัดเพชรบูรณ์ </t>
  </si>
  <si>
    <t>สำนักงานเคหะจังหวัดพิษณุโลก</t>
  </si>
  <si>
    <t xml:space="preserve">สำนักงานเคหะจังหวัดสระบุรี </t>
  </si>
  <si>
    <t>บ้านเดี่ยว/
อาคารพาณิชย์</t>
  </si>
  <si>
    <t>โครงการอาคารเช่าสำหรับผู้มีรายได้น้อย จังหวัดนครสวรรค์ 2 ระยะที่ 1</t>
  </si>
  <si>
    <t>โครงการอาคารเช่าสำหรับผู้มีรายได้น้อย จังหวัดนครสวรรค์ 2 ระยะที่ 2</t>
  </si>
  <si>
    <t>Division_Office</t>
  </si>
  <si>
    <t>Provincial_Housing_Office</t>
  </si>
  <si>
    <t>Project_Name</t>
  </si>
  <si>
    <t>Project_Code</t>
  </si>
  <si>
    <t>Building_Type</t>
  </si>
  <si>
    <t>Construction_Unit</t>
  </si>
  <si>
    <t>Rental_Project</t>
  </si>
  <si>
    <t>For-Sale_Project</t>
  </si>
  <si>
    <t>Social_Housing_Project</t>
  </si>
  <si>
    <t>Commercial_Project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</si>
</sst>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87" formatCode="_-* #,##0.00_-;\-* #,##0.00_-;_-* &quot;-&quot;??_-;_-@_-"/>
    <numFmt numFmtId="188" formatCode="_(* #,##0_);_(* \(#,##0\);_(* &quot;-&quot;??_);_(@_)"/>
    <numFmt numFmtId="189" formatCode="_-* #,##0_-;\-* #,##0_-;_-* &quot;-&quot;??_-;_-@_-"/>
  </numFmts>
  <fonts count="30" x14ac:knownFonts="1">
    <font>
      <sz val="10"/>
      <color rgb="FF000000"/>
      <name val="Arial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6"/>
      <color rgb="FF000000"/>
      <name val="TH Sarabun New"/>
      <family val="2"/>
    </font>
    <font>
      <sz val="16"/>
      <color rgb="FF000000"/>
      <name val="TH SarabunPSK"/>
      <family val="2"/>
    </font>
    <font>
      <sz val="10"/>
      <color rgb="FF000000"/>
      <name val="Arial"/>
      <family val="2"/>
      <scheme val="minor"/>
    </font>
    <font>
      <sz val="11"/>
      <color indexed="8"/>
      <name val="Tahoma"/>
      <family val="2"/>
      <charset val="222"/>
    </font>
    <font>
      <b/>
      <u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20"/>
      <color rgb="FF000000"/>
      <name val="Arial"/>
      <family val="2"/>
      <scheme val="minor"/>
    </font>
    <font>
      <sz val="18"/>
      <color rgb="FF000000"/>
      <name val="Arial"/>
      <family val="2"/>
      <scheme val="minor"/>
    </font>
    <font>
      <sz val="18"/>
      <color theme="1"/>
      <name val="TH SarabunPSK"/>
      <family val="2"/>
    </font>
    <font>
      <sz val="18"/>
      <name val="Arial"/>
      <family val="2"/>
    </font>
    <font>
      <b/>
      <sz val="18"/>
      <name val="Arial"/>
      <family val="2"/>
    </font>
    <font>
      <sz val="16"/>
      <color rgb="FF000000"/>
      <name val="Arial"/>
      <family val="2"/>
      <scheme val="minor"/>
    </font>
    <font>
      <b/>
      <sz val="16"/>
      <color rgb="FF000000"/>
      <name val="Arial"/>
      <family val="2"/>
      <scheme val="minor"/>
    </font>
    <font>
      <b/>
      <u/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u/>
      <sz val="16"/>
      <color rgb="FF000000"/>
      <name val="TH SarabunPSK"/>
      <family val="2"/>
    </font>
    <font>
      <sz val="11"/>
      <color theme="1"/>
      <name val="Arial"/>
      <family val="2"/>
      <scheme val="minor"/>
    </font>
    <font>
      <sz val="16"/>
      <color rgb="FF006100"/>
      <name val="TH SarabunPSK"/>
      <family val="2"/>
      <charset val="222"/>
    </font>
    <font>
      <sz val="14"/>
      <name val="Cordia New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</fills>
  <borders count="61">
    <border>
      <left/>
      <right/>
      <top/>
      <bottom/>
      <diagonal/>
    </border>
    <border>
      <left style="thin">
        <color rgb="FF434343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/>
      <top style="thin">
        <color rgb="FF434343"/>
      </top>
      <bottom style="thin">
        <color rgb="FF434343"/>
      </bottom>
      <diagonal/>
    </border>
    <border>
      <left/>
      <right/>
      <top style="thin">
        <color rgb="FF434343"/>
      </top>
      <bottom style="thin">
        <color rgb="FF434343"/>
      </bottom>
      <diagonal/>
    </border>
    <border>
      <left/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434343"/>
      </left>
      <right style="thin">
        <color rgb="FF434343"/>
      </right>
      <top style="thin">
        <color indexed="64"/>
      </top>
      <bottom style="medium">
        <color indexed="64"/>
      </bottom>
      <diagonal/>
    </border>
    <border>
      <left/>
      <right style="thin">
        <color rgb="FF434343"/>
      </right>
      <top/>
      <bottom style="thin">
        <color rgb="FF434343"/>
      </bottom>
      <diagonal/>
    </border>
    <border>
      <left/>
      <right style="thin">
        <color rgb="FF434343"/>
      </right>
      <top style="thin">
        <color rgb="FF434343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434343"/>
      </left>
      <right style="thin">
        <color rgb="FF434343"/>
      </right>
      <top/>
      <bottom/>
      <diagonal/>
    </border>
    <border>
      <left style="thin">
        <color rgb="FF434343"/>
      </left>
      <right style="thin">
        <color rgb="FF434343"/>
      </right>
      <top style="thin">
        <color indexed="64"/>
      </top>
      <bottom/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indexed="64"/>
      </bottom>
      <diagonal/>
    </border>
    <border>
      <left style="thin">
        <color rgb="FF434343"/>
      </left>
      <right style="thin">
        <color rgb="FF43434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434343"/>
      </left>
      <right style="thin">
        <color rgb="FF434343"/>
      </right>
      <top style="thin">
        <color theme="0" tint="-4.9989318521683403E-2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rgb="FF434343"/>
      </right>
      <top/>
      <bottom/>
      <diagonal/>
    </border>
    <border>
      <left style="thin">
        <color rgb="FF434343"/>
      </left>
      <right style="thin">
        <color rgb="FF434343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4.9989318521683403E-2"/>
      </bottom>
      <diagonal/>
    </border>
    <border>
      <left/>
      <right style="thin">
        <color rgb="FF434343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rgb="FF434343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434343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434343"/>
      </left>
      <right style="thin">
        <color rgb="FF434343"/>
      </right>
      <top style="thin">
        <color indexed="64"/>
      </top>
      <bottom style="double">
        <color rgb="FF434343"/>
      </bottom>
      <diagonal/>
    </border>
    <border>
      <left style="thin">
        <color rgb="FF43434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434343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434343"/>
      </left>
      <right style="thin">
        <color indexed="64"/>
      </right>
      <top style="thin">
        <color indexed="64"/>
      </top>
      <bottom/>
      <diagonal/>
    </border>
    <border>
      <left style="thin">
        <color rgb="FF434343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434343"/>
      </top>
      <bottom/>
      <diagonal/>
    </border>
    <border>
      <left style="thin">
        <color rgb="FF434343"/>
      </left>
      <right style="thin">
        <color rgb="FF434343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rgb="FF434343"/>
      </right>
      <top style="double">
        <color indexed="64"/>
      </top>
      <bottom/>
      <diagonal/>
    </border>
    <border>
      <left style="thin">
        <color theme="1"/>
      </left>
      <right style="thin">
        <color rgb="FF434343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434343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rgb="FF434343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34343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rgb="FF434343"/>
      </left>
      <right style="thin">
        <color rgb="FF434343"/>
      </right>
      <top style="thin">
        <color theme="0" tint="-4.9989318521683403E-2"/>
      </top>
      <bottom/>
      <diagonal/>
    </border>
  </borders>
  <cellStyleXfs count="14">
    <xf numFmtId="0" fontId="0" fillId="0" borderId="0"/>
    <xf numFmtId="187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6" fillId="0" borderId="0"/>
    <xf numFmtId="187" fontId="6" fillId="0" borderId="0" applyFont="0" applyFill="0" applyBorder="0" applyAlignment="0" applyProtection="0"/>
    <xf numFmtId="0" fontId="6" fillId="0" borderId="0"/>
    <xf numFmtId="0" fontId="10" fillId="0" borderId="0"/>
    <xf numFmtId="0" fontId="4" fillId="0" borderId="0"/>
    <xf numFmtId="187" fontId="10" fillId="0" borderId="0" applyFont="0" applyFill="0" applyBorder="0" applyAlignment="0" applyProtection="0"/>
    <xf numFmtId="0" fontId="27" fillId="0" borderId="0"/>
    <xf numFmtId="0" fontId="10" fillId="0" borderId="0"/>
    <xf numFmtId="0" fontId="28" fillId="13" borderId="0" applyNumberFormat="0" applyBorder="0" applyAlignment="0" applyProtection="0"/>
    <xf numFmtId="0" fontId="29" fillId="0" borderId="0"/>
  </cellStyleXfs>
  <cellXfs count="445">
    <xf numFmtId="0" fontId="0" fillId="0" borderId="0" xfId="0"/>
    <xf numFmtId="0" fontId="2" fillId="0" borderId="0" xfId="0" applyFont="1"/>
    <xf numFmtId="49" fontId="2" fillId="0" borderId="5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 wrapText="1" readingOrder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wrapText="1" readingOrder="1"/>
    </xf>
    <xf numFmtId="0" fontId="9" fillId="0" borderId="0" xfId="0" applyFont="1"/>
    <xf numFmtId="0" fontId="5" fillId="6" borderId="8" xfId="0" applyFont="1" applyFill="1" applyBorder="1" applyAlignment="1">
      <alignment horizontal="center" vertical="center" textRotation="90"/>
    </xf>
    <xf numFmtId="0" fontId="15" fillId="0" borderId="8" xfId="0" applyFont="1" applyBorder="1" applyAlignment="1">
      <alignment horizontal="left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0" xfId="0" applyFont="1"/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2" fillId="0" borderId="8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189" fontId="9" fillId="0" borderId="8" xfId="2" applyNumberFormat="1" applyFont="1" applyBorder="1" applyAlignment="1"/>
    <xf numFmtId="0" fontId="2" fillId="0" borderId="9" xfId="3" applyFont="1" applyBorder="1" applyAlignment="1">
      <alignment horizontal="left"/>
    </xf>
    <xf numFmtId="0" fontId="5" fillId="10" borderId="8" xfId="7" applyFont="1" applyFill="1" applyBorder="1" applyAlignment="1">
      <alignment horizontal="center" vertical="center" textRotation="90"/>
    </xf>
    <xf numFmtId="0" fontId="5" fillId="11" borderId="8" xfId="0" applyFont="1" applyFill="1" applyBorder="1" applyAlignment="1">
      <alignment horizontal="center" vertical="center" textRotation="90"/>
    </xf>
    <xf numFmtId="1" fontId="5" fillId="8" borderId="1" xfId="0" applyNumberFormat="1" applyFont="1" applyFill="1" applyBorder="1" applyAlignment="1">
      <alignment horizontal="center" vertical="center" textRotation="90"/>
    </xf>
    <xf numFmtId="1" fontId="5" fillId="9" borderId="5" xfId="0" applyNumberFormat="1" applyFont="1" applyFill="1" applyBorder="1" applyAlignment="1">
      <alignment horizontal="center" vertical="center"/>
    </xf>
    <xf numFmtId="1" fontId="5" fillId="9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/>
    <xf numFmtId="0" fontId="22" fillId="0" borderId="0" xfId="0" applyFont="1"/>
    <xf numFmtId="1" fontId="2" fillId="0" borderId="1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9" xfId="3" applyFont="1" applyBorder="1" applyAlignment="1">
      <alignment horizontal="center" vertical="center"/>
    </xf>
    <xf numFmtId="188" fontId="2" fillId="0" borderId="9" xfId="5" applyNumberFormat="1" applyFont="1" applyFill="1" applyBorder="1" applyAlignment="1">
      <alignment horizontal="center"/>
    </xf>
    <xf numFmtId="49" fontId="2" fillId="0" borderId="9" xfId="0" applyNumberFormat="1" applyFont="1" applyBorder="1" applyAlignment="1">
      <alignment horizontal="left"/>
    </xf>
    <xf numFmtId="49" fontId="5" fillId="3" borderId="15" xfId="0" applyNumberFormat="1" applyFont="1" applyFill="1" applyBorder="1" applyAlignment="1">
      <alignment horizontal="left"/>
    </xf>
    <xf numFmtId="49" fontId="5" fillId="3" borderId="15" xfId="0" applyNumberFormat="1" applyFont="1" applyFill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left"/>
    </xf>
    <xf numFmtId="49" fontId="5" fillId="3" borderId="15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/>
    </xf>
    <xf numFmtId="49" fontId="5" fillId="3" borderId="16" xfId="0" applyNumberFormat="1" applyFont="1" applyFill="1" applyBorder="1" applyAlignment="1">
      <alignment horizontal="left"/>
    </xf>
    <xf numFmtId="49" fontId="5" fillId="3" borderId="16" xfId="0" applyNumberFormat="1" applyFont="1" applyFill="1" applyBorder="1" applyAlignment="1">
      <alignment horizontal="center"/>
    </xf>
    <xf numFmtId="0" fontId="5" fillId="2" borderId="9" xfId="0" applyFont="1" applyFill="1" applyBorder="1"/>
    <xf numFmtId="0" fontId="5" fillId="2" borderId="9" xfId="0" applyFont="1" applyFill="1" applyBorder="1" applyAlignment="1">
      <alignment horizontal="center"/>
    </xf>
    <xf numFmtId="0" fontId="5" fillId="5" borderId="9" xfId="0" applyFont="1" applyFill="1" applyBorder="1"/>
    <xf numFmtId="0" fontId="5" fillId="5" borderId="9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2" applyNumberFormat="1" applyFont="1" applyBorder="1" applyAlignment="1">
      <alignment horizontal="center"/>
    </xf>
    <xf numFmtId="0" fontId="5" fillId="0" borderId="0" xfId="0" applyFont="1"/>
    <xf numFmtId="0" fontId="23" fillId="0" borderId="0" xfId="0" applyFont="1"/>
    <xf numFmtId="188" fontId="5" fillId="3" borderId="10" xfId="2" applyNumberFormat="1" applyFont="1" applyFill="1" applyBorder="1" applyAlignment="1">
      <alignment horizontal="center"/>
    </xf>
    <xf numFmtId="188" fontId="5" fillId="3" borderId="10" xfId="2" applyNumberFormat="1" applyFont="1" applyFill="1" applyBorder="1" applyAlignment="1">
      <alignment horizontal="left"/>
    </xf>
    <xf numFmtId="188" fontId="5" fillId="0" borderId="0" xfId="2" applyNumberFormat="1" applyFont="1"/>
    <xf numFmtId="188" fontId="23" fillId="0" borderId="0" xfId="2" applyNumberFormat="1" applyFont="1" applyAlignment="1"/>
    <xf numFmtId="188" fontId="5" fillId="2" borderId="14" xfId="2" applyNumberFormat="1" applyFont="1" applyFill="1" applyBorder="1"/>
    <xf numFmtId="188" fontId="5" fillId="2" borderId="14" xfId="2" applyNumberFormat="1" applyFont="1" applyFill="1" applyBorder="1" applyAlignment="1">
      <alignment horizontal="center"/>
    </xf>
    <xf numFmtId="188" fontId="5" fillId="3" borderId="7" xfId="2" applyNumberFormat="1" applyFont="1" applyFill="1" applyBorder="1" applyAlignment="1">
      <alignment horizontal="center"/>
    </xf>
    <xf numFmtId="188" fontId="5" fillId="3" borderId="7" xfId="2" applyNumberFormat="1" applyFont="1" applyFill="1" applyBorder="1" applyAlignment="1">
      <alignment horizontal="left"/>
    </xf>
    <xf numFmtId="188" fontId="9" fillId="0" borderId="8" xfId="2" applyNumberFormat="1" applyFont="1" applyBorder="1" applyAlignment="1"/>
    <xf numFmtId="0" fontId="15" fillId="12" borderId="8" xfId="0" applyFont="1" applyFill="1" applyBorder="1" applyAlignment="1">
      <alignment horizontal="center" vertical="center"/>
    </xf>
    <xf numFmtId="0" fontId="15" fillId="12" borderId="8" xfId="0" applyFont="1" applyFill="1" applyBorder="1" applyAlignment="1">
      <alignment horizontal="left"/>
    </xf>
    <xf numFmtId="188" fontId="15" fillId="12" borderId="8" xfId="2" applyNumberFormat="1" applyFont="1" applyFill="1" applyBorder="1" applyAlignment="1">
      <alignment horizontal="center"/>
    </xf>
    <xf numFmtId="0" fontId="15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left"/>
    </xf>
    <xf numFmtId="0" fontId="15" fillId="6" borderId="8" xfId="2" applyNumberFormat="1" applyFont="1" applyFill="1" applyBorder="1" applyAlignment="1">
      <alignment horizontal="center"/>
    </xf>
    <xf numFmtId="188" fontId="15" fillId="6" borderId="8" xfId="2" applyNumberFormat="1" applyFont="1" applyFill="1" applyBorder="1" applyAlignment="1">
      <alignment horizontal="center"/>
    </xf>
    <xf numFmtId="0" fontId="15" fillId="6" borderId="8" xfId="0" applyFont="1" applyFill="1" applyBorder="1"/>
    <xf numFmtId="0" fontId="15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left"/>
    </xf>
    <xf numFmtId="0" fontId="15" fillId="3" borderId="8" xfId="0" applyFont="1" applyFill="1" applyBorder="1" applyAlignment="1">
      <alignment horizontal="center"/>
    </xf>
    <xf numFmtId="189" fontId="15" fillId="3" borderId="8" xfId="2" applyNumberFormat="1" applyFont="1" applyFill="1" applyBorder="1" applyAlignment="1"/>
    <xf numFmtId="0" fontId="15" fillId="3" borderId="8" xfId="0" applyFont="1" applyFill="1" applyBorder="1"/>
    <xf numFmtId="0" fontId="15" fillId="12" borderId="8" xfId="0" applyFont="1" applyFill="1" applyBorder="1" applyAlignment="1">
      <alignment horizontal="center"/>
    </xf>
    <xf numFmtId="189" fontId="15" fillId="12" borderId="8" xfId="2" applyNumberFormat="1" applyFont="1" applyFill="1" applyBorder="1" applyAlignment="1"/>
    <xf numFmtId="1" fontId="9" fillId="0" borderId="8" xfId="0" applyNumberFormat="1" applyFont="1" applyBorder="1" applyAlignment="1">
      <alignment horizontal="center"/>
    </xf>
    <xf numFmtId="188" fontId="2" fillId="0" borderId="1" xfId="2" applyNumberFormat="1" applyFont="1" applyBorder="1" applyAlignment="1">
      <alignment horizontal="center"/>
    </xf>
    <xf numFmtId="188" fontId="2" fillId="0" borderId="6" xfId="2" applyNumberFormat="1" applyFont="1" applyBorder="1" applyAlignment="1">
      <alignment horizontal="center"/>
    </xf>
    <xf numFmtId="188" fontId="2" fillId="0" borderId="11" xfId="2" applyNumberFormat="1" applyFont="1" applyBorder="1" applyAlignment="1">
      <alignment horizontal="center"/>
    </xf>
    <xf numFmtId="188" fontId="2" fillId="0" borderId="9" xfId="2" applyNumberFormat="1" applyFont="1" applyFill="1" applyBorder="1" applyAlignment="1">
      <alignment horizontal="center"/>
    </xf>
    <xf numFmtId="188" fontId="2" fillId="0" borderId="9" xfId="2" applyNumberFormat="1" applyFont="1" applyBorder="1" applyAlignment="1">
      <alignment horizontal="center"/>
    </xf>
    <xf numFmtId="188" fontId="2" fillId="0" borderId="9" xfId="2" applyNumberFormat="1" applyFont="1" applyFill="1" applyBorder="1" applyAlignment="1">
      <alignment horizontal="center" vertical="center"/>
    </xf>
    <xf numFmtId="188" fontId="2" fillId="0" borderId="9" xfId="2" applyNumberFormat="1" applyFont="1" applyBorder="1" applyAlignment="1">
      <alignment horizontal="center" vertical="center"/>
    </xf>
    <xf numFmtId="188" fontId="5" fillId="2" borderId="9" xfId="2" applyNumberFormat="1" applyFont="1" applyFill="1" applyBorder="1" applyAlignment="1">
      <alignment horizontal="center"/>
    </xf>
    <xf numFmtId="188" fontId="5" fillId="5" borderId="9" xfId="2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5" fillId="3" borderId="7" xfId="2" applyNumberFormat="1" applyFont="1" applyFill="1" applyBorder="1" applyAlignment="1">
      <alignment horizontal="center"/>
    </xf>
    <xf numFmtId="0" fontId="5" fillId="3" borderId="15" xfId="3" applyFont="1" applyFill="1" applyBorder="1" applyAlignment="1">
      <alignment horizontal="center"/>
    </xf>
    <xf numFmtId="188" fontId="5" fillId="3" borderId="15" xfId="2" applyNumberFormat="1" applyFont="1" applyFill="1" applyBorder="1" applyAlignment="1">
      <alignment horizontal="center" vertical="center"/>
    </xf>
    <xf numFmtId="188" fontId="5" fillId="3" borderId="15" xfId="2" applyNumberFormat="1" applyFont="1" applyFill="1" applyBorder="1" applyAlignment="1">
      <alignment horizontal="center"/>
    </xf>
    <xf numFmtId="1" fontId="5" fillId="3" borderId="15" xfId="0" applyNumberFormat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left" vertical="center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/>
    </xf>
    <xf numFmtId="188" fontId="5" fillId="3" borderId="16" xfId="2" applyNumberFormat="1" applyFont="1" applyFill="1" applyBorder="1" applyAlignment="1">
      <alignment horizontal="center"/>
    </xf>
    <xf numFmtId="1" fontId="5" fillId="2" borderId="9" xfId="0" applyNumberFormat="1" applyFont="1" applyFill="1" applyBorder="1" applyAlignment="1">
      <alignment horizontal="center"/>
    </xf>
    <xf numFmtId="0" fontId="2" fillId="0" borderId="9" xfId="8" applyFont="1" applyBorder="1" applyAlignment="1">
      <alignment horizontal="left"/>
    </xf>
    <xf numFmtId="0" fontId="2" fillId="0" borderId="9" xfId="8" applyFont="1" applyBorder="1" applyAlignment="1">
      <alignment horizontal="center" vertical="center"/>
    </xf>
    <xf numFmtId="0" fontId="2" fillId="0" borderId="9" xfId="8" applyFont="1" applyBorder="1" applyAlignment="1">
      <alignment horizontal="left" vertical="center"/>
    </xf>
    <xf numFmtId="0" fontId="2" fillId="0" borderId="9" xfId="8" applyFont="1" applyBorder="1" applyAlignment="1">
      <alignment horizontal="center" vertical="top"/>
    </xf>
    <xf numFmtId="0" fontId="2" fillId="0" borderId="9" xfId="8" applyFont="1" applyBorder="1" applyAlignment="1">
      <alignment horizontal="left" vertical="top"/>
    </xf>
    <xf numFmtId="0" fontId="2" fillId="0" borderId="9" xfId="2" applyNumberFormat="1" applyFont="1" applyBorder="1" applyAlignment="1">
      <alignment horizontal="center"/>
    </xf>
    <xf numFmtId="188" fontId="7" fillId="0" borderId="9" xfId="2" applyNumberFormat="1" applyFont="1" applyBorder="1" applyAlignment="1">
      <alignment horizontal="center"/>
    </xf>
    <xf numFmtId="188" fontId="2" fillId="0" borderId="9" xfId="2" applyNumberFormat="1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" fillId="0" borderId="19" xfId="0" applyFont="1" applyBorder="1" applyAlignment="1">
      <alignment horizontal="center"/>
    </xf>
    <xf numFmtId="49" fontId="2" fillId="0" borderId="19" xfId="0" applyNumberFormat="1" applyFont="1" applyBorder="1" applyAlignment="1">
      <alignment horizontal="left"/>
    </xf>
    <xf numFmtId="0" fontId="2" fillId="0" borderId="19" xfId="0" applyFont="1" applyBorder="1" applyAlignment="1">
      <alignment horizontal="center" vertical="top"/>
    </xf>
    <xf numFmtId="49" fontId="2" fillId="0" borderId="19" xfId="0" applyNumberFormat="1" applyFont="1" applyBorder="1" applyAlignment="1">
      <alignment horizontal="left" vertical="top"/>
    </xf>
    <xf numFmtId="0" fontId="2" fillId="0" borderId="22" xfId="0" applyFont="1" applyBorder="1" applyAlignment="1">
      <alignment horizontal="center"/>
    </xf>
    <xf numFmtId="49" fontId="2" fillId="0" borderId="22" xfId="0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49" fontId="2" fillId="0" borderId="19" xfId="0" applyNumberFormat="1" applyFont="1" applyBorder="1" applyAlignment="1">
      <alignment horizontal="center"/>
    </xf>
    <xf numFmtId="188" fontId="2" fillId="0" borderId="19" xfId="2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 wrapText="1"/>
    </xf>
    <xf numFmtId="188" fontId="2" fillId="0" borderId="6" xfId="2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188" fontId="2" fillId="0" borderId="1" xfId="2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left" vertical="top"/>
    </xf>
    <xf numFmtId="49" fontId="2" fillId="0" borderId="24" xfId="0" applyNumberFormat="1" applyFont="1" applyBorder="1" applyAlignment="1">
      <alignment horizontal="center" vertical="top"/>
    </xf>
    <xf numFmtId="49" fontId="2" fillId="0" borderId="24" xfId="0" applyNumberFormat="1" applyFont="1" applyBorder="1" applyAlignment="1">
      <alignment horizontal="center" vertical="top" wrapText="1"/>
    </xf>
    <xf numFmtId="188" fontId="2" fillId="0" borderId="24" xfId="2" applyNumberFormat="1" applyFont="1" applyBorder="1" applyAlignment="1">
      <alignment horizontal="center" vertical="top"/>
    </xf>
    <xf numFmtId="49" fontId="2" fillId="0" borderId="25" xfId="0" applyNumberFormat="1" applyFont="1" applyBorder="1" applyAlignment="1">
      <alignment horizontal="left"/>
    </xf>
    <xf numFmtId="49" fontId="2" fillId="0" borderId="25" xfId="0" applyNumberFormat="1" applyFont="1" applyBorder="1" applyAlignment="1">
      <alignment horizontal="center"/>
    </xf>
    <xf numFmtId="188" fontId="2" fillId="0" borderId="25" xfId="2" applyNumberFormat="1" applyFont="1" applyBorder="1" applyAlignment="1">
      <alignment horizontal="center"/>
    </xf>
    <xf numFmtId="188" fontId="7" fillId="0" borderId="25" xfId="2" applyNumberFormat="1" applyFont="1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188" fontId="2" fillId="0" borderId="22" xfId="2" applyNumberFormat="1" applyFont="1" applyBorder="1" applyAlignment="1">
      <alignment horizontal="center"/>
    </xf>
    <xf numFmtId="49" fontId="2" fillId="0" borderId="19" xfId="0" applyNumberFormat="1" applyFont="1" applyBorder="1"/>
    <xf numFmtId="0" fontId="2" fillId="0" borderId="14" xfId="0" applyFont="1" applyBorder="1"/>
    <xf numFmtId="0" fontId="2" fillId="0" borderId="9" xfId="0" applyFont="1" applyBorder="1"/>
    <xf numFmtId="188" fontId="2" fillId="0" borderId="23" xfId="2" applyNumberFormat="1" applyFont="1" applyBorder="1" applyAlignment="1">
      <alignment horizontal="center"/>
    </xf>
    <xf numFmtId="188" fontId="9" fillId="0" borderId="23" xfId="2" applyNumberFormat="1" applyFont="1" applyBorder="1" applyAlignment="1">
      <alignment horizontal="center" wrapText="1" readingOrder="1"/>
    </xf>
    <xf numFmtId="188" fontId="2" fillId="0" borderId="26" xfId="2" applyNumberFormat="1" applyFont="1" applyBorder="1" applyAlignment="1">
      <alignment horizontal="center"/>
    </xf>
    <xf numFmtId="188" fontId="2" fillId="0" borderId="14" xfId="2" applyNumberFormat="1" applyFont="1" applyBorder="1" applyAlignment="1">
      <alignment horizontal="center"/>
    </xf>
    <xf numFmtId="188" fontId="9" fillId="0" borderId="14" xfId="2" applyNumberFormat="1" applyFont="1" applyBorder="1" applyAlignment="1">
      <alignment horizontal="center" wrapText="1" readingOrder="1"/>
    </xf>
    <xf numFmtId="188" fontId="9" fillId="0" borderId="9" xfId="2" applyNumberFormat="1" applyFont="1" applyBorder="1" applyAlignment="1">
      <alignment horizontal="center" wrapText="1" readingOrder="1"/>
    </xf>
    <xf numFmtId="49" fontId="2" fillId="0" borderId="27" xfId="0" applyNumberFormat="1" applyFont="1" applyBorder="1" applyAlignment="1">
      <alignment horizontal="left"/>
    </xf>
    <xf numFmtId="49" fontId="2" fillId="0" borderId="27" xfId="0" applyNumberFormat="1" applyFont="1" applyBorder="1" applyAlignment="1">
      <alignment horizontal="center"/>
    </xf>
    <xf numFmtId="188" fontId="2" fillId="0" borderId="27" xfId="2" applyNumberFormat="1" applyFont="1" applyBorder="1" applyAlignment="1">
      <alignment horizontal="center"/>
    </xf>
    <xf numFmtId="188" fontId="2" fillId="0" borderId="28" xfId="2" applyNumberFormat="1" applyFont="1" applyBorder="1" applyAlignment="1">
      <alignment horizontal="center"/>
    </xf>
    <xf numFmtId="188" fontId="9" fillId="0" borderId="28" xfId="2" applyNumberFormat="1" applyFont="1" applyBorder="1" applyAlignment="1">
      <alignment horizontal="center" wrapText="1" readingOrder="1"/>
    </xf>
    <xf numFmtId="188" fontId="2" fillId="0" borderId="29" xfId="2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left"/>
    </xf>
    <xf numFmtId="188" fontId="9" fillId="0" borderId="14" xfId="2" applyNumberFormat="1" applyFont="1" applyBorder="1" applyAlignment="1">
      <alignment horizontal="center" textRotation="255" wrapText="1" readingOrder="1"/>
    </xf>
    <xf numFmtId="49" fontId="2" fillId="0" borderId="26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188" fontId="2" fillId="0" borderId="30" xfId="2" applyNumberFormat="1" applyFont="1" applyBorder="1" applyAlignment="1">
      <alignment horizontal="center"/>
    </xf>
    <xf numFmtId="188" fontId="9" fillId="0" borderId="30" xfId="2" applyNumberFormat="1" applyFont="1" applyBorder="1" applyAlignment="1">
      <alignment horizontal="center" wrapText="1" readingOrder="1"/>
    </xf>
    <xf numFmtId="188" fontId="2" fillId="0" borderId="31" xfId="2" applyNumberFormat="1" applyFont="1" applyBorder="1" applyAlignment="1">
      <alignment horizontal="center"/>
    </xf>
    <xf numFmtId="49" fontId="2" fillId="0" borderId="31" xfId="0" applyNumberFormat="1" applyFont="1" applyBorder="1" applyAlignment="1">
      <alignment horizontal="left"/>
    </xf>
    <xf numFmtId="188" fontId="9" fillId="0" borderId="30" xfId="2" applyNumberFormat="1" applyFont="1" applyBorder="1" applyAlignment="1">
      <alignment horizontal="center" textRotation="255" wrapText="1" readingOrder="1"/>
    </xf>
    <xf numFmtId="0" fontId="2" fillId="0" borderId="14" xfId="0" applyFont="1" applyBorder="1" applyAlignment="1">
      <alignment horizontal="center"/>
    </xf>
    <xf numFmtId="188" fontId="2" fillId="0" borderId="34" xfId="2" applyNumberFormat="1" applyFont="1" applyBorder="1" applyAlignment="1">
      <alignment horizontal="center"/>
    </xf>
    <xf numFmtId="0" fontId="2" fillId="0" borderId="35" xfId="0" applyFont="1" applyBorder="1"/>
    <xf numFmtId="49" fontId="2" fillId="0" borderId="25" xfId="0" applyNumberFormat="1" applyFont="1" applyBorder="1"/>
    <xf numFmtId="49" fontId="2" fillId="0" borderId="31" xfId="0" applyNumberFormat="1" applyFont="1" applyBorder="1"/>
    <xf numFmtId="0" fontId="2" fillId="0" borderId="30" xfId="0" applyFont="1" applyBorder="1"/>
    <xf numFmtId="0" fontId="2" fillId="0" borderId="30" xfId="0" applyFont="1" applyBorder="1" applyAlignment="1">
      <alignment horizontal="center"/>
    </xf>
    <xf numFmtId="0" fontId="2" fillId="0" borderId="37" xfId="0" applyFont="1" applyBorder="1"/>
    <xf numFmtId="188" fontId="5" fillId="3" borderId="38" xfId="2" applyNumberFormat="1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 vertical="top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/>
    </xf>
    <xf numFmtId="49" fontId="2" fillId="0" borderId="19" xfId="0" applyNumberFormat="1" applyFont="1" applyBorder="1" applyAlignment="1">
      <alignment horizontal="center" vertical="top" wrapText="1"/>
    </xf>
    <xf numFmtId="188" fontId="2" fillId="0" borderId="19" xfId="2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 readingOrder="1"/>
    </xf>
    <xf numFmtId="1" fontId="2" fillId="0" borderId="0" xfId="0" applyNumberFormat="1" applyFont="1" applyAlignment="1">
      <alignment horizontal="center" vertical="top"/>
    </xf>
    <xf numFmtId="188" fontId="2" fillId="0" borderId="35" xfId="2" applyNumberFormat="1" applyFont="1" applyBorder="1" applyAlignment="1">
      <alignment horizontal="center"/>
    </xf>
    <xf numFmtId="188" fontId="2" fillId="0" borderId="32" xfId="2" applyNumberFormat="1" applyFont="1" applyBorder="1" applyAlignment="1">
      <alignment horizontal="center"/>
    </xf>
    <xf numFmtId="188" fontId="2" fillId="0" borderId="22" xfId="2" quotePrefix="1" applyNumberFormat="1" applyFont="1" applyBorder="1" applyAlignment="1">
      <alignment horizontal="center"/>
    </xf>
    <xf numFmtId="188" fontId="2" fillId="0" borderId="39" xfId="2" applyNumberFormat="1" applyFont="1" applyBorder="1" applyAlignment="1">
      <alignment horizontal="center"/>
    </xf>
    <xf numFmtId="0" fontId="3" fillId="9" borderId="22" xfId="0" applyFont="1" applyFill="1" applyBorder="1" applyAlignment="1">
      <alignment horizontal="center" vertical="top" wrapText="1"/>
    </xf>
    <xf numFmtId="0" fontId="2" fillId="0" borderId="23" xfId="0" applyFont="1" applyBorder="1" applyAlignment="1">
      <alignment horizontal="center"/>
    </xf>
    <xf numFmtId="49" fontId="12" fillId="0" borderId="40" xfId="0" applyNumberFormat="1" applyFont="1" applyBorder="1" applyAlignment="1">
      <alignment horizontal="left"/>
    </xf>
    <xf numFmtId="188" fontId="2" fillId="0" borderId="33" xfId="2" applyNumberFormat="1" applyFont="1" applyBorder="1" applyAlignment="1">
      <alignment horizontal="center"/>
    </xf>
    <xf numFmtId="188" fontId="2" fillId="0" borderId="0" xfId="2" applyNumberFormat="1" applyFont="1" applyBorder="1" applyAlignment="1">
      <alignment horizontal="center"/>
    </xf>
    <xf numFmtId="188" fontId="2" fillId="0" borderId="19" xfId="2" quotePrefix="1" applyNumberFormat="1" applyFont="1" applyBorder="1" applyAlignment="1">
      <alignment horizontal="center"/>
    </xf>
    <xf numFmtId="188" fontId="2" fillId="0" borderId="41" xfId="2" applyNumberFormat="1" applyFont="1" applyBorder="1" applyAlignment="1">
      <alignment horizontal="center"/>
    </xf>
    <xf numFmtId="0" fontId="2" fillId="0" borderId="23" xfId="0" applyFont="1" applyBorder="1"/>
    <xf numFmtId="49" fontId="12" fillId="0" borderId="42" xfId="0" applyNumberFormat="1" applyFont="1" applyBorder="1" applyAlignment="1">
      <alignment horizontal="left" vertical="center"/>
    </xf>
    <xf numFmtId="188" fontId="2" fillId="0" borderId="43" xfId="2" applyNumberFormat="1" applyFont="1" applyBorder="1" applyAlignment="1">
      <alignment horizontal="center"/>
    </xf>
    <xf numFmtId="188" fontId="2" fillId="0" borderId="44" xfId="2" applyNumberFormat="1" applyFont="1" applyBorder="1" applyAlignment="1">
      <alignment horizontal="center"/>
    </xf>
    <xf numFmtId="188" fontId="2" fillId="0" borderId="20" xfId="2" quotePrefix="1" applyNumberFormat="1" applyFont="1" applyBorder="1" applyAlignment="1">
      <alignment horizontal="center"/>
    </xf>
    <xf numFmtId="188" fontId="2" fillId="0" borderId="20" xfId="2" applyNumberFormat="1" applyFont="1" applyBorder="1" applyAlignment="1">
      <alignment horizontal="center"/>
    </xf>
    <xf numFmtId="188" fontId="2" fillId="0" borderId="45" xfId="2" applyNumberFormat="1" applyFont="1" applyBorder="1" applyAlignment="1">
      <alignment horizontal="center"/>
    </xf>
    <xf numFmtId="188" fontId="2" fillId="0" borderId="37" xfId="2" applyNumberFormat="1" applyFont="1" applyBorder="1" applyAlignment="1">
      <alignment horizontal="center"/>
    </xf>
    <xf numFmtId="188" fontId="2" fillId="0" borderId="36" xfId="2" applyNumberFormat="1" applyFont="1" applyBorder="1" applyAlignment="1">
      <alignment horizontal="center"/>
    </xf>
    <xf numFmtId="188" fontId="2" fillId="0" borderId="25" xfId="2" quotePrefix="1" applyNumberFormat="1" applyFont="1" applyBorder="1" applyAlignment="1">
      <alignment horizontal="center"/>
    </xf>
    <xf numFmtId="188" fontId="2" fillId="0" borderId="46" xfId="2" applyNumberFormat="1" applyFont="1" applyBorder="1" applyAlignment="1">
      <alignment horizontal="center"/>
    </xf>
    <xf numFmtId="49" fontId="12" fillId="0" borderId="42" xfId="0" applyNumberFormat="1" applyFont="1" applyBorder="1" applyAlignment="1">
      <alignment horizontal="left"/>
    </xf>
    <xf numFmtId="0" fontId="9" fillId="0" borderId="3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2" fillId="0" borderId="28" xfId="0" applyFont="1" applyBorder="1"/>
    <xf numFmtId="0" fontId="2" fillId="0" borderId="28" xfId="0" applyFont="1" applyBorder="1" applyAlignment="1">
      <alignment horizontal="center"/>
    </xf>
    <xf numFmtId="0" fontId="2" fillId="0" borderId="48" xfId="0" applyFont="1" applyBorder="1"/>
    <xf numFmtId="0" fontId="2" fillId="0" borderId="47" xfId="0" applyFont="1" applyBorder="1"/>
    <xf numFmtId="49" fontId="12" fillId="0" borderId="40" xfId="0" applyNumberFormat="1" applyFont="1" applyBorder="1" applyAlignment="1">
      <alignment horizontal="left" vertical="center"/>
    </xf>
    <xf numFmtId="0" fontId="2" fillId="0" borderId="23" xfId="3" applyFont="1" applyBorder="1" applyAlignment="1">
      <alignment horizontal="center"/>
    </xf>
    <xf numFmtId="0" fontId="2" fillId="0" borderId="14" xfId="3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4" xfId="3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9" xfId="3" applyFont="1" applyBorder="1" applyAlignment="1">
      <alignment horizontal="left"/>
    </xf>
    <xf numFmtId="0" fontId="2" fillId="0" borderId="23" xfId="3" applyFont="1" applyBorder="1" applyAlignment="1">
      <alignment horizontal="center" vertical="center"/>
    </xf>
    <xf numFmtId="188" fontId="2" fillId="0" borderId="23" xfId="5" applyNumberFormat="1" applyFont="1" applyFill="1" applyBorder="1" applyAlignment="1">
      <alignment horizontal="center"/>
    </xf>
    <xf numFmtId="3" fontId="2" fillId="0" borderId="23" xfId="0" applyNumberFormat="1" applyFont="1" applyBorder="1" applyAlignment="1">
      <alignment horizontal="center"/>
    </xf>
    <xf numFmtId="4" fontId="2" fillId="0" borderId="23" xfId="0" applyNumberFormat="1" applyFont="1" applyBorder="1" applyAlignment="1">
      <alignment horizontal="center"/>
    </xf>
    <xf numFmtId="3" fontId="2" fillId="0" borderId="23" xfId="0" applyNumberFormat="1" applyFont="1" applyBorder="1" applyAlignment="1">
      <alignment horizontal="left"/>
    </xf>
    <xf numFmtId="0" fontId="2" fillId="0" borderId="14" xfId="8" applyFont="1" applyBorder="1" applyAlignment="1">
      <alignment horizontal="left"/>
    </xf>
    <xf numFmtId="0" fontId="2" fillId="0" borderId="14" xfId="3" applyFont="1" applyBorder="1" applyAlignment="1">
      <alignment horizontal="center" vertical="center"/>
    </xf>
    <xf numFmtId="188" fontId="2" fillId="0" borderId="14" xfId="5" applyNumberFormat="1" applyFont="1" applyFill="1" applyBorder="1" applyAlignment="1">
      <alignment horizontal="center"/>
    </xf>
    <xf numFmtId="188" fontId="2" fillId="0" borderId="14" xfId="2" applyNumberFormat="1" applyFont="1" applyFill="1" applyBorder="1" applyAlignment="1">
      <alignment horizontal="center"/>
    </xf>
    <xf numFmtId="3" fontId="2" fillId="0" borderId="14" xfId="0" applyNumberFormat="1" applyFont="1" applyBorder="1" applyAlignment="1">
      <alignment horizontal="left"/>
    </xf>
    <xf numFmtId="188" fontId="2" fillId="0" borderId="23" xfId="2" applyNumberFormat="1" applyFont="1" applyFill="1" applyBorder="1" applyAlignment="1">
      <alignment horizontal="center"/>
    </xf>
    <xf numFmtId="49" fontId="2" fillId="0" borderId="23" xfId="0" applyNumberFormat="1" applyFont="1" applyBorder="1" applyAlignment="1">
      <alignment horizontal="left"/>
    </xf>
    <xf numFmtId="0" fontId="2" fillId="0" borderId="14" xfId="8" applyFont="1" applyBorder="1" applyAlignment="1">
      <alignment horizontal="center"/>
    </xf>
    <xf numFmtId="49" fontId="2" fillId="0" borderId="14" xfId="0" applyNumberFormat="1" applyFont="1" applyBorder="1" applyAlignment="1">
      <alignment horizontal="left"/>
    </xf>
    <xf numFmtId="0" fontId="2" fillId="0" borderId="9" xfId="8" applyFont="1" applyBorder="1" applyAlignment="1">
      <alignment horizontal="center"/>
    </xf>
    <xf numFmtId="0" fontId="2" fillId="0" borderId="23" xfId="8" applyFont="1" applyBorder="1" applyAlignment="1">
      <alignment horizontal="center"/>
    </xf>
    <xf numFmtId="0" fontId="2" fillId="0" borderId="30" xfId="8" applyFont="1" applyBorder="1" applyAlignment="1">
      <alignment horizontal="left"/>
    </xf>
    <xf numFmtId="0" fontId="2" fillId="0" borderId="30" xfId="3" applyFont="1" applyBorder="1" applyAlignment="1">
      <alignment horizontal="center" vertical="center"/>
    </xf>
    <xf numFmtId="188" fontId="2" fillId="0" borderId="30" xfId="5" applyNumberFormat="1" applyFont="1" applyFill="1" applyBorder="1" applyAlignment="1">
      <alignment horizontal="center"/>
    </xf>
    <xf numFmtId="188" fontId="2" fillId="0" borderId="30" xfId="2" applyNumberFormat="1" applyFont="1" applyFill="1" applyBorder="1" applyAlignment="1">
      <alignment horizontal="center"/>
    </xf>
    <xf numFmtId="3" fontId="2" fillId="0" borderId="30" xfId="0" applyNumberFormat="1" applyFont="1" applyBorder="1" applyAlignment="1">
      <alignment horizontal="left"/>
    </xf>
    <xf numFmtId="0" fontId="2" fillId="0" borderId="30" xfId="8" applyFont="1" applyBorder="1" applyAlignment="1">
      <alignment horizontal="center"/>
    </xf>
    <xf numFmtId="49" fontId="2" fillId="0" borderId="30" xfId="0" applyNumberFormat="1" applyFont="1" applyBorder="1" applyAlignment="1">
      <alignment horizontal="left"/>
    </xf>
    <xf numFmtId="0" fontId="2" fillId="0" borderId="49" xfId="0" applyFont="1" applyBorder="1" applyAlignment="1">
      <alignment horizontal="center"/>
    </xf>
    <xf numFmtId="0" fontId="2" fillId="0" borderId="49" xfId="3" applyFont="1" applyBorder="1" applyAlignment="1">
      <alignment horizontal="center"/>
    </xf>
    <xf numFmtId="49" fontId="5" fillId="0" borderId="14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3" fontId="2" fillId="0" borderId="14" xfId="0" applyNumberFormat="1" applyFont="1" applyBorder="1" applyAlignment="1">
      <alignment horizontal="center"/>
    </xf>
    <xf numFmtId="188" fontId="2" fillId="0" borderId="30" xfId="2" applyNumberFormat="1" applyFont="1" applyFill="1" applyBorder="1" applyAlignment="1">
      <alignment horizontal="center" wrapText="1"/>
    </xf>
    <xf numFmtId="188" fontId="5" fillId="0" borderId="30" xfId="2" applyNumberFormat="1" applyFont="1" applyFill="1" applyBorder="1" applyAlignment="1">
      <alignment horizontal="center" wrapText="1"/>
    </xf>
    <xf numFmtId="0" fontId="2" fillId="4" borderId="28" xfId="8" applyFont="1" applyFill="1" applyBorder="1" applyAlignment="1">
      <alignment horizontal="left"/>
    </xf>
    <xf numFmtId="0" fontId="2" fillId="0" borderId="28" xfId="3" applyFont="1" applyBorder="1" applyAlignment="1">
      <alignment horizontal="center" vertical="center"/>
    </xf>
    <xf numFmtId="0" fontId="2" fillId="0" borderId="28" xfId="8" applyFont="1" applyBorder="1" applyAlignment="1">
      <alignment horizontal="center"/>
    </xf>
    <xf numFmtId="188" fontId="2" fillId="0" borderId="28" xfId="2" applyNumberFormat="1" applyFont="1" applyFill="1" applyBorder="1" applyAlignment="1">
      <alignment horizontal="center" wrapText="1"/>
    </xf>
    <xf numFmtId="49" fontId="2" fillId="0" borderId="28" xfId="0" applyNumberFormat="1" applyFont="1" applyBorder="1" applyAlignment="1">
      <alignment horizontal="left"/>
    </xf>
    <xf numFmtId="49" fontId="2" fillId="0" borderId="49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left" vertical="top"/>
    </xf>
    <xf numFmtId="49" fontId="2" fillId="0" borderId="23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left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left" vertical="top" wrapText="1"/>
    </xf>
    <xf numFmtId="188" fontId="7" fillId="0" borderId="14" xfId="2" applyNumberFormat="1" applyFont="1" applyBorder="1" applyAlignment="1">
      <alignment horizontal="center"/>
    </xf>
    <xf numFmtId="49" fontId="12" fillId="0" borderId="23" xfId="0" applyNumberFormat="1" applyFont="1" applyBorder="1" applyAlignment="1">
      <alignment horizontal="left"/>
    </xf>
    <xf numFmtId="49" fontId="2" fillId="0" borderId="30" xfId="0" applyNumberFormat="1" applyFont="1" applyBorder="1" applyAlignment="1">
      <alignment horizontal="center"/>
    </xf>
    <xf numFmtId="188" fontId="7" fillId="0" borderId="30" xfId="2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188" fontId="7" fillId="0" borderId="28" xfId="2" applyNumberFormat="1" applyFont="1" applyBorder="1" applyAlignment="1">
      <alignment horizontal="center"/>
    </xf>
    <xf numFmtId="0" fontId="3" fillId="7" borderId="8" xfId="7" applyFont="1" applyFill="1" applyBorder="1" applyAlignment="1">
      <alignment horizontal="center" textRotation="90"/>
    </xf>
    <xf numFmtId="0" fontId="3" fillId="10" borderId="8" xfId="7" applyFont="1" applyFill="1" applyBorder="1" applyAlignment="1">
      <alignment horizontal="center" textRotation="90"/>
    </xf>
    <xf numFmtId="0" fontId="3" fillId="6" borderId="8" xfId="7" applyFont="1" applyFill="1" applyBorder="1" applyAlignment="1">
      <alignment horizontal="center" textRotation="90"/>
    </xf>
    <xf numFmtId="0" fontId="3" fillId="8" borderId="5" xfId="0" applyFont="1" applyFill="1" applyBorder="1" applyAlignment="1">
      <alignment horizontal="center" textRotation="90"/>
    </xf>
    <xf numFmtId="0" fontId="5" fillId="0" borderId="14" xfId="0" applyFont="1" applyBorder="1" applyAlignment="1">
      <alignment horizontal="center" vertical="center"/>
    </xf>
    <xf numFmtId="0" fontId="5" fillId="0" borderId="14" xfId="3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4" xfId="8" applyFont="1" applyBorder="1" applyAlignment="1">
      <alignment horizontal="center" vertical="center"/>
    </xf>
    <xf numFmtId="3" fontId="2" fillId="0" borderId="14" xfId="5" applyNumberFormat="1" applyFont="1" applyFill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2" fillId="0" borderId="14" xfId="8" applyFont="1" applyBorder="1" applyAlignment="1">
      <alignment horizontal="left" vertical="center"/>
    </xf>
    <xf numFmtId="188" fontId="2" fillId="0" borderId="14" xfId="2" applyNumberFormat="1" applyFont="1" applyFill="1" applyBorder="1" applyAlignment="1">
      <alignment horizontal="center" vertical="center"/>
    </xf>
    <xf numFmtId="188" fontId="2" fillId="0" borderId="14" xfId="2" applyNumberFormat="1" applyFont="1" applyBorder="1" applyAlignment="1">
      <alignment horizontal="center" vertical="center"/>
    </xf>
    <xf numFmtId="0" fontId="2" fillId="0" borderId="23" xfId="8" applyFont="1" applyBorder="1" applyAlignment="1">
      <alignment horizontal="center" vertical="center"/>
    </xf>
    <xf numFmtId="188" fontId="2" fillId="0" borderId="23" xfId="2" applyNumberFormat="1" applyFont="1" applyFill="1" applyBorder="1" applyAlignment="1">
      <alignment horizontal="center" vertical="center"/>
    </xf>
    <xf numFmtId="188" fontId="2" fillId="0" borderId="23" xfId="2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0" fontId="2" fillId="0" borderId="30" xfId="8" applyFont="1" applyBorder="1" applyAlignment="1">
      <alignment horizontal="left" vertical="center"/>
    </xf>
    <xf numFmtId="0" fontId="2" fillId="0" borderId="30" xfId="8" applyFont="1" applyBorder="1" applyAlignment="1">
      <alignment horizontal="center" vertical="center"/>
    </xf>
    <xf numFmtId="188" fontId="2" fillId="0" borderId="30" xfId="2" applyNumberFormat="1" applyFont="1" applyFill="1" applyBorder="1" applyAlignment="1">
      <alignment horizontal="center" vertical="center"/>
    </xf>
    <xf numFmtId="188" fontId="2" fillId="0" borderId="30" xfId="2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left" vertical="center"/>
    </xf>
    <xf numFmtId="0" fontId="2" fillId="0" borderId="14" xfId="8" applyFont="1" applyBorder="1" applyAlignment="1">
      <alignment horizontal="center" vertical="top"/>
    </xf>
    <xf numFmtId="1" fontId="2" fillId="0" borderId="14" xfId="2" applyNumberFormat="1" applyFont="1" applyFill="1" applyBorder="1" applyAlignment="1">
      <alignment horizontal="center"/>
    </xf>
    <xf numFmtId="0" fontId="2" fillId="0" borderId="14" xfId="8" applyFont="1" applyBorder="1" applyAlignment="1">
      <alignment horizontal="left" vertical="top"/>
    </xf>
    <xf numFmtId="0" fontId="2" fillId="0" borderId="23" xfId="8" applyFont="1" applyBorder="1" applyAlignment="1">
      <alignment horizontal="center" vertical="top"/>
    </xf>
    <xf numFmtId="0" fontId="2" fillId="0" borderId="28" xfId="8" applyFont="1" applyBorder="1" applyAlignment="1">
      <alignment horizontal="left" vertical="top"/>
    </xf>
    <xf numFmtId="0" fontId="2" fillId="0" borderId="28" xfId="8" applyFont="1" applyBorder="1" applyAlignment="1">
      <alignment horizontal="center" vertical="top"/>
    </xf>
    <xf numFmtId="188" fontId="2" fillId="0" borderId="28" xfId="2" applyNumberFormat="1" applyFont="1" applyFill="1" applyBorder="1" applyAlignment="1">
      <alignment horizontal="center"/>
    </xf>
    <xf numFmtId="0" fontId="2" fillId="0" borderId="30" xfId="8" applyFont="1" applyBorder="1" applyAlignment="1">
      <alignment horizontal="left" vertical="top"/>
    </xf>
    <xf numFmtId="0" fontId="2" fillId="0" borderId="30" xfId="8" applyFont="1" applyBorder="1" applyAlignment="1">
      <alignment horizontal="center" vertical="top"/>
    </xf>
    <xf numFmtId="3" fontId="2" fillId="0" borderId="14" xfId="2" applyNumberFormat="1" applyFont="1" applyBorder="1" applyAlignment="1">
      <alignment horizontal="center" vertical="center"/>
    </xf>
    <xf numFmtId="0" fontId="2" fillId="0" borderId="23" xfId="2" applyNumberFormat="1" applyFont="1" applyBorder="1" applyAlignment="1">
      <alignment horizontal="center"/>
    </xf>
    <xf numFmtId="0" fontId="2" fillId="0" borderId="14" xfId="2" applyNumberFormat="1" applyFont="1" applyBorder="1" applyAlignment="1">
      <alignment horizontal="center"/>
    </xf>
    <xf numFmtId="0" fontId="2" fillId="0" borderId="30" xfId="2" applyNumberFormat="1" applyFont="1" applyBorder="1" applyAlignment="1">
      <alignment horizontal="center"/>
    </xf>
    <xf numFmtId="0" fontId="3" fillId="8" borderId="21" xfId="0" applyFont="1" applyFill="1" applyBorder="1" applyAlignment="1">
      <alignment horizontal="center" textRotation="90"/>
    </xf>
    <xf numFmtId="0" fontId="3" fillId="7" borderId="23" xfId="7" applyFont="1" applyFill="1" applyBorder="1" applyAlignment="1">
      <alignment horizontal="center" textRotation="90"/>
    </xf>
    <xf numFmtId="0" fontId="3" fillId="10" borderId="23" xfId="7" applyFont="1" applyFill="1" applyBorder="1" applyAlignment="1">
      <alignment horizontal="center" textRotation="90"/>
    </xf>
    <xf numFmtId="0" fontId="3" fillId="6" borderId="23" xfId="7" applyFont="1" applyFill="1" applyBorder="1" applyAlignment="1">
      <alignment horizontal="center" textRotation="90"/>
    </xf>
    <xf numFmtId="0" fontId="3" fillId="8" borderId="1" xfId="0" applyFont="1" applyFill="1" applyBorder="1" applyAlignment="1">
      <alignment horizontal="center" textRotation="90"/>
    </xf>
    <xf numFmtId="0" fontId="2" fillId="0" borderId="50" xfId="0" applyFont="1" applyBorder="1" applyAlignment="1">
      <alignment horizontal="center"/>
    </xf>
    <xf numFmtId="49" fontId="2" fillId="0" borderId="50" xfId="0" applyNumberFormat="1" applyFont="1" applyBorder="1" applyAlignment="1">
      <alignment horizontal="left"/>
    </xf>
    <xf numFmtId="49" fontId="12" fillId="0" borderId="50" xfId="0" applyNumberFormat="1" applyFont="1" applyBorder="1" applyAlignment="1">
      <alignment horizontal="left"/>
    </xf>
    <xf numFmtId="49" fontId="2" fillId="0" borderId="50" xfId="0" applyNumberFormat="1" applyFont="1" applyBorder="1" applyAlignment="1">
      <alignment horizontal="center"/>
    </xf>
    <xf numFmtId="188" fontId="2" fillId="0" borderId="50" xfId="2" applyNumberFormat="1" applyFont="1" applyBorder="1" applyAlignment="1">
      <alignment horizontal="center"/>
    </xf>
    <xf numFmtId="188" fontId="2" fillId="0" borderId="51" xfId="2" applyNumberFormat="1" applyFont="1" applyBorder="1" applyAlignment="1">
      <alignment horizontal="center"/>
    </xf>
    <xf numFmtId="188" fontId="9" fillId="0" borderId="51" xfId="2" applyNumberFormat="1" applyFont="1" applyBorder="1" applyAlignment="1">
      <alignment horizontal="center" wrapText="1" readingOrder="1"/>
    </xf>
    <xf numFmtId="188" fontId="2" fillId="0" borderId="52" xfId="2" applyNumberFormat="1" applyFont="1" applyBorder="1" applyAlignment="1">
      <alignment horizontal="center"/>
    </xf>
    <xf numFmtId="49" fontId="2" fillId="0" borderId="54" xfId="0" applyNumberFormat="1" applyFont="1" applyBorder="1" applyAlignment="1">
      <alignment horizontal="left"/>
    </xf>
    <xf numFmtId="49" fontId="2" fillId="0" borderId="53" xfId="0" applyNumberFormat="1" applyFont="1" applyBorder="1" applyAlignment="1">
      <alignment horizontal="left"/>
    </xf>
    <xf numFmtId="0" fontId="2" fillId="0" borderId="51" xfId="0" applyFont="1" applyBorder="1" applyAlignment="1">
      <alignment horizontal="center"/>
    </xf>
    <xf numFmtId="188" fontId="2" fillId="0" borderId="55" xfId="2" applyNumberFormat="1" applyFont="1" applyBorder="1" applyAlignment="1">
      <alignment horizontal="center"/>
    </xf>
    <xf numFmtId="188" fontId="2" fillId="0" borderId="56" xfId="2" applyNumberFormat="1" applyFont="1" applyBorder="1" applyAlignment="1">
      <alignment horizontal="center"/>
    </xf>
    <xf numFmtId="188" fontId="2" fillId="0" borderId="50" xfId="2" quotePrefix="1" applyNumberFormat="1" applyFont="1" applyBorder="1" applyAlignment="1">
      <alignment horizontal="center"/>
    </xf>
    <xf numFmtId="188" fontId="2" fillId="0" borderId="57" xfId="2" applyNumberFormat="1" applyFont="1" applyBorder="1" applyAlignment="1">
      <alignment horizontal="center"/>
    </xf>
    <xf numFmtId="49" fontId="12" fillId="0" borderId="58" xfId="0" applyNumberFormat="1" applyFont="1" applyBorder="1" applyAlignment="1">
      <alignment horizontal="left"/>
    </xf>
    <xf numFmtId="0" fontId="2" fillId="0" borderId="51" xfId="0" applyFont="1" applyBorder="1"/>
    <xf numFmtId="0" fontId="2" fillId="0" borderId="59" xfId="0" applyFont="1" applyBorder="1"/>
    <xf numFmtId="0" fontId="2" fillId="0" borderId="59" xfId="0" applyFont="1" applyBorder="1" applyAlignment="1">
      <alignment horizontal="center"/>
    </xf>
    <xf numFmtId="188" fontId="2" fillId="0" borderId="59" xfId="2" applyNumberFormat="1" applyFont="1" applyBorder="1" applyAlignment="1">
      <alignment horizontal="center"/>
    </xf>
    <xf numFmtId="188" fontId="2" fillId="0" borderId="60" xfId="2" applyNumberFormat="1" applyFont="1" applyBorder="1" applyAlignment="1">
      <alignment horizontal="center"/>
    </xf>
    <xf numFmtId="49" fontId="12" fillId="0" borderId="58" xfId="0" applyNumberFormat="1" applyFont="1" applyBorder="1" applyAlignment="1">
      <alignment horizontal="left" vertical="center"/>
    </xf>
    <xf numFmtId="0" fontId="2" fillId="0" borderId="51" xfId="3" applyFont="1" applyBorder="1" applyAlignment="1">
      <alignment horizontal="center"/>
    </xf>
    <xf numFmtId="0" fontId="2" fillId="0" borderId="51" xfId="3" applyFont="1" applyBorder="1" applyAlignment="1">
      <alignment horizontal="center" vertical="center"/>
    </xf>
    <xf numFmtId="188" fontId="2" fillId="0" borderId="51" xfId="5" applyNumberFormat="1" applyFont="1" applyFill="1" applyBorder="1" applyAlignment="1">
      <alignment horizontal="center"/>
    </xf>
    <xf numFmtId="3" fontId="2" fillId="0" borderId="51" xfId="0" applyNumberFormat="1" applyFont="1" applyBorder="1" applyAlignment="1">
      <alignment horizontal="center"/>
    </xf>
    <xf numFmtId="49" fontId="2" fillId="0" borderId="51" xfId="0" applyNumberFormat="1" applyFont="1" applyBorder="1" applyAlignment="1">
      <alignment horizontal="left"/>
    </xf>
    <xf numFmtId="49" fontId="2" fillId="0" borderId="51" xfId="0" applyNumberFormat="1" applyFont="1" applyBorder="1" applyAlignment="1">
      <alignment horizontal="center"/>
    </xf>
    <xf numFmtId="49" fontId="2" fillId="0" borderId="48" xfId="0" applyNumberFormat="1" applyFont="1" applyBorder="1" applyAlignment="1">
      <alignment horizontal="left"/>
    </xf>
    <xf numFmtId="49" fontId="2" fillId="0" borderId="47" xfId="0" applyNumberFormat="1" applyFont="1" applyBorder="1" applyAlignment="1">
      <alignment horizontal="left"/>
    </xf>
    <xf numFmtId="0" fontId="2" fillId="0" borderId="51" xfId="8" applyFont="1" applyBorder="1" applyAlignment="1">
      <alignment horizontal="center" vertical="center"/>
    </xf>
    <xf numFmtId="3" fontId="2" fillId="0" borderId="51" xfId="5" applyNumberFormat="1" applyFont="1" applyFill="1" applyBorder="1" applyAlignment="1">
      <alignment horizontal="center" vertical="center"/>
    </xf>
    <xf numFmtId="3" fontId="2" fillId="0" borderId="51" xfId="0" applyNumberFormat="1" applyFont="1" applyBorder="1" applyAlignment="1">
      <alignment horizontal="center" vertical="center"/>
    </xf>
    <xf numFmtId="3" fontId="2" fillId="0" borderId="51" xfId="0" applyNumberFormat="1" applyFont="1" applyBorder="1" applyAlignment="1">
      <alignment horizontal="left"/>
    </xf>
    <xf numFmtId="0" fontId="2" fillId="0" borderId="51" xfId="8" applyFont="1" applyBorder="1" applyAlignment="1">
      <alignment horizontal="center" vertical="top"/>
    </xf>
    <xf numFmtId="1" fontId="2" fillId="0" borderId="51" xfId="2" applyNumberFormat="1" applyFont="1" applyFill="1" applyBorder="1" applyAlignment="1">
      <alignment horizontal="center"/>
    </xf>
    <xf numFmtId="3" fontId="2" fillId="0" borderId="51" xfId="2" applyNumberFormat="1" applyFont="1" applyBorder="1" applyAlignment="1">
      <alignment horizontal="center" vertical="center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left"/>
    </xf>
    <xf numFmtId="0" fontId="0" fillId="0" borderId="0" xfId="0" applyAlignment="1">
      <alignment vertical="center"/>
    </xf>
    <xf numFmtId="49" fontId="5" fillId="0" borderId="0" xfId="0" quotePrefix="1" applyNumberFormat="1" applyFont="1"/>
    <xf numFmtId="49" fontId="0" fillId="0" borderId="0" xfId="0" applyNumberFormat="1"/>
    <xf numFmtId="0" fontId="15" fillId="0" borderId="0" xfId="0" applyFont="1" applyAlignment="1">
      <alignment horizontal="left" vertical="center" readingOrder="1"/>
    </xf>
    <xf numFmtId="0" fontId="15" fillId="0" borderId="0" xfId="0" quotePrefix="1" applyFont="1" applyAlignment="1">
      <alignment horizontal="left" vertical="center" readingOrder="1"/>
    </xf>
    <xf numFmtId="0" fontId="9" fillId="0" borderId="0" xfId="0" applyFont="1" applyAlignment="1">
      <alignment horizontal="left" vertical="center" readingOrder="1"/>
    </xf>
    <xf numFmtId="0" fontId="7" fillId="0" borderId="0" xfId="0" applyFont="1"/>
    <xf numFmtId="0" fontId="9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49" fontId="2" fillId="0" borderId="27" xfId="0" applyNumberFormat="1" applyFont="1" applyBorder="1" applyAlignment="1">
      <alignment horizontal="left" vertical="top"/>
    </xf>
    <xf numFmtId="49" fontId="2" fillId="0" borderId="27" xfId="0" applyNumberFormat="1" applyFont="1" applyBorder="1" applyAlignment="1">
      <alignment horizontal="center" vertical="top"/>
    </xf>
    <xf numFmtId="49" fontId="2" fillId="0" borderId="27" xfId="0" applyNumberFormat="1" applyFont="1" applyBorder="1" applyAlignment="1">
      <alignment horizontal="center" vertical="top" wrapText="1"/>
    </xf>
    <xf numFmtId="188" fontId="2" fillId="0" borderId="27" xfId="2" applyNumberFormat="1" applyFont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188" fontId="2" fillId="0" borderId="8" xfId="2" applyNumberFormat="1" applyFont="1" applyFill="1" applyBorder="1" applyAlignment="1">
      <alignment horizontal="center" vertical="top"/>
    </xf>
    <xf numFmtId="49" fontId="2" fillId="0" borderId="8" xfId="0" applyNumberFormat="1" applyFont="1" applyFill="1" applyBorder="1" applyAlignment="1">
      <alignment horizontal="left" vertical="top"/>
    </xf>
    <xf numFmtId="0" fontId="2" fillId="0" borderId="8" xfId="8" applyFont="1" applyFill="1" applyBorder="1" applyAlignment="1">
      <alignment horizontal="left" vertical="top"/>
    </xf>
    <xf numFmtId="0" fontId="2" fillId="0" borderId="8" xfId="3" applyFont="1" applyFill="1" applyBorder="1" applyAlignment="1">
      <alignment horizontal="center" vertical="top"/>
    </xf>
    <xf numFmtId="188" fontId="2" fillId="0" borderId="8" xfId="5" applyNumberFormat="1" applyFont="1" applyFill="1" applyBorder="1" applyAlignment="1">
      <alignment horizontal="left" vertical="top"/>
    </xf>
    <xf numFmtId="188" fontId="5" fillId="0" borderId="8" xfId="2" applyNumberFormat="1" applyFont="1" applyFill="1" applyBorder="1" applyAlignment="1">
      <alignment horizontal="center" vertical="top" wrapText="1"/>
    </xf>
    <xf numFmtId="188" fontId="2" fillId="0" borderId="8" xfId="2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vertical="top"/>
    </xf>
    <xf numFmtId="0" fontId="2" fillId="0" borderId="8" xfId="0" applyFont="1" applyFill="1" applyBorder="1" applyAlignment="1">
      <alignment horizontal="left" vertical="top"/>
    </xf>
    <xf numFmtId="188" fontId="2" fillId="0" borderId="8" xfId="2" applyNumberFormat="1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1" fillId="0" borderId="8" xfId="12" applyFont="1" applyFill="1" applyBorder="1" applyAlignment="1">
      <alignment horizontal="center" vertical="top"/>
    </xf>
    <xf numFmtId="0" fontId="1" fillId="0" borderId="8" xfId="12" applyFont="1" applyFill="1" applyBorder="1" applyAlignment="1">
      <alignment vertical="top"/>
    </xf>
    <xf numFmtId="0" fontId="1" fillId="0" borderId="8" xfId="12" applyFont="1" applyFill="1" applyBorder="1" applyAlignment="1">
      <alignment horizontal="left" vertical="top" wrapText="1"/>
    </xf>
    <xf numFmtId="0" fontId="1" fillId="0" borderId="0" xfId="12" applyFont="1" applyFill="1" applyAlignment="1">
      <alignment vertical="top"/>
    </xf>
    <xf numFmtId="0" fontId="1" fillId="0" borderId="8" xfId="0" applyFont="1" applyFill="1" applyBorder="1" applyAlignment="1">
      <alignment horizontal="left" vertical="top"/>
    </xf>
    <xf numFmtId="0" fontId="2" fillId="0" borderId="8" xfId="3" applyFont="1" applyFill="1" applyBorder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vertical="top"/>
    </xf>
    <xf numFmtId="49" fontId="2" fillId="0" borderId="8" xfId="0" applyNumberFormat="1" applyFont="1" applyFill="1" applyBorder="1" applyAlignment="1">
      <alignment horizontal="left" vertical="top" wrapText="1"/>
    </xf>
    <xf numFmtId="49" fontId="2" fillId="0" borderId="8" xfId="0" applyNumberFormat="1" applyFont="1" applyFill="1" applyBorder="1" applyAlignment="1">
      <alignment vertical="top"/>
    </xf>
    <xf numFmtId="0" fontId="5" fillId="0" borderId="0" xfId="0" applyFont="1" applyFill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49" fontId="1" fillId="0" borderId="8" xfId="12" applyNumberFormat="1" applyFont="1" applyFill="1" applyBorder="1" applyAlignment="1">
      <alignment horizontal="left" vertical="top"/>
    </xf>
    <xf numFmtId="49" fontId="1" fillId="0" borderId="8" xfId="12" applyNumberFormat="1" applyFont="1" applyFill="1" applyBorder="1" applyAlignment="1">
      <alignment horizontal="center" vertical="top"/>
    </xf>
    <xf numFmtId="49" fontId="1" fillId="0" borderId="8" xfId="12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readingOrder="1"/>
    </xf>
    <xf numFmtId="49" fontId="2" fillId="0" borderId="0" xfId="0" applyNumberFormat="1" applyFont="1" applyFill="1" applyAlignment="1">
      <alignment vertical="top"/>
    </xf>
    <xf numFmtId="188" fontId="1" fillId="0" borderId="8" xfId="2" applyNumberFormat="1" applyFont="1" applyFill="1" applyBorder="1" applyAlignment="1">
      <alignment horizontal="center" vertical="top"/>
    </xf>
    <xf numFmtId="188" fontId="5" fillId="0" borderId="8" xfId="2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0" borderId="19" xfId="0" applyNumberFormat="1" applyFont="1" applyBorder="1"/>
    <xf numFmtId="1" fontId="7" fillId="0" borderId="19" xfId="0" applyNumberFormat="1" applyFont="1" applyBorder="1" applyAlignment="1">
      <alignment horizontal="center"/>
    </xf>
    <xf numFmtId="0" fontId="5" fillId="11" borderId="18" xfId="0" applyFont="1" applyFill="1" applyBorder="1" applyAlignment="1">
      <alignment horizontal="center" vertical="center" wrapText="1"/>
    </xf>
    <xf numFmtId="0" fontId="5" fillId="11" borderId="17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1" fontId="5" fillId="8" borderId="2" xfId="0" applyNumberFormat="1" applyFont="1" applyFill="1" applyBorder="1" applyAlignment="1">
      <alignment horizontal="center" vertical="center"/>
    </xf>
    <xf numFmtId="1" fontId="7" fillId="8" borderId="3" xfId="0" applyNumberFormat="1" applyFont="1" applyFill="1" applyBorder="1"/>
    <xf numFmtId="1" fontId="7" fillId="8" borderId="4" xfId="0" applyNumberFormat="1" applyFont="1" applyFill="1" applyBorder="1"/>
    <xf numFmtId="0" fontId="3" fillId="10" borderId="18" xfId="7" applyFont="1" applyFill="1" applyBorder="1" applyAlignment="1">
      <alignment horizontal="center" vertical="center"/>
    </xf>
    <xf numFmtId="0" fontId="3" fillId="10" borderId="13" xfId="7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/>
    </xf>
    <xf numFmtId="0" fontId="20" fillId="8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0" fillId="0" borderId="6" xfId="0" applyFont="1" applyBorder="1"/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21" fillId="0" borderId="6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17" xfId="7" applyFont="1" applyFill="1" applyBorder="1" applyAlignment="1">
      <alignment horizontal="center" vertical="center"/>
    </xf>
    <xf numFmtId="0" fontId="13" fillId="6" borderId="13" xfId="7" applyFont="1" applyFill="1" applyBorder="1" applyAlignment="1">
      <alignment horizontal="center" vertical="center"/>
    </xf>
    <xf numFmtId="0" fontId="3" fillId="7" borderId="18" xfId="7" applyFont="1" applyFill="1" applyBorder="1" applyAlignment="1">
      <alignment horizontal="center" vertical="center" wrapText="1"/>
    </xf>
    <xf numFmtId="0" fontId="3" fillId="7" borderId="17" xfId="7" applyFont="1" applyFill="1" applyBorder="1" applyAlignment="1">
      <alignment horizontal="center" vertical="center"/>
    </xf>
    <xf numFmtId="0" fontId="3" fillId="7" borderId="13" xfId="7" applyFont="1" applyFill="1" applyBorder="1" applyAlignment="1">
      <alignment horizontal="center" vertical="center"/>
    </xf>
    <xf numFmtId="0" fontId="20" fillId="0" borderId="19" xfId="0" applyFont="1" applyBorder="1"/>
    <xf numFmtId="0" fontId="21" fillId="0" borderId="19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6" xfId="0" applyFont="1" applyBorder="1" applyAlignment="1">
      <alignment vertical="center"/>
    </xf>
    <xf numFmtId="0" fontId="2" fillId="0" borderId="8" xfId="0" applyFont="1" applyBorder="1"/>
  </cellXfs>
  <cellStyles count="14">
    <cellStyle name="Comma" xfId="2" builtinId="3"/>
    <cellStyle name="Comma 2" xfId="1"/>
    <cellStyle name="Comma 2 3 2" xfId="5"/>
    <cellStyle name="Excel Built-in Normal" xfId="3"/>
    <cellStyle name="Good" xfId="12" builtinId="26"/>
    <cellStyle name="Normal" xfId="0" builtinId="0"/>
    <cellStyle name="Normal 2" xfId="10"/>
    <cellStyle name="Normal 2 2" xfId="11"/>
    <cellStyle name="Normal 2 2 2" xfId="6"/>
    <cellStyle name="Normal 3" xfId="4"/>
    <cellStyle name="Normal 3 2" xfId="8"/>
    <cellStyle name="เครื่องหมายจุลภาค 2" xfId="9"/>
    <cellStyle name="ปกติ 2" xfId="7"/>
    <cellStyle name="ปกติ_Sheet1" xfId="13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V20"/>
  <sheetViews>
    <sheetView showGridLines="0" zoomScaleNormal="100" workbookViewId="0">
      <selection activeCell="D24" sqref="D24"/>
    </sheetView>
  </sheetViews>
  <sheetFormatPr defaultColWidth="8.85546875" defaultRowHeight="21" x14ac:dyDescent="0.35"/>
  <cols>
    <col min="1" max="1" width="6.42578125" style="56" bestFit="1" customWidth="1"/>
    <col min="2" max="2" width="20.28515625" style="13" customWidth="1"/>
    <col min="3" max="3" width="16" style="10" bestFit="1" customWidth="1"/>
    <col min="4" max="6" width="13" style="13" customWidth="1"/>
    <col min="7" max="7" width="11.5703125" style="13" bestFit="1" customWidth="1"/>
    <col min="8" max="11" width="8.5703125" style="13" customWidth="1"/>
    <col min="12" max="12" width="10.42578125" style="13" bestFit="1" customWidth="1"/>
    <col min="13" max="15" width="8.5703125" style="13" customWidth="1"/>
    <col min="16" max="16" width="11.5703125" style="13" bestFit="1" customWidth="1"/>
    <col min="17" max="19" width="8.5703125" style="13" customWidth="1"/>
    <col min="20" max="20" width="10.42578125" style="13" bestFit="1" customWidth="1"/>
    <col min="21" max="21" width="15.42578125" style="13" bestFit="1" customWidth="1"/>
    <col min="22" max="22" width="14" style="13" customWidth="1"/>
    <col min="23" max="258" width="8.85546875" style="13"/>
    <col min="259" max="259" width="6.42578125" style="13" bestFit="1" customWidth="1"/>
    <col min="260" max="260" width="20.28515625" style="13" customWidth="1"/>
    <col min="261" max="261" width="15.85546875" style="13" bestFit="1" customWidth="1"/>
    <col min="262" max="276" width="8.5703125" style="13" customWidth="1"/>
    <col min="277" max="277" width="15.28515625" style="13" bestFit="1" customWidth="1"/>
    <col min="278" max="278" width="14" style="13" customWidth="1"/>
    <col min="279" max="514" width="8.85546875" style="13"/>
    <col min="515" max="515" width="6.42578125" style="13" bestFit="1" customWidth="1"/>
    <col min="516" max="516" width="20.28515625" style="13" customWidth="1"/>
    <col min="517" max="517" width="15.85546875" style="13" bestFit="1" customWidth="1"/>
    <col min="518" max="532" width="8.5703125" style="13" customWidth="1"/>
    <col min="533" max="533" width="15.28515625" style="13" bestFit="1" customWidth="1"/>
    <col min="534" max="534" width="14" style="13" customWidth="1"/>
    <col min="535" max="770" width="8.85546875" style="13"/>
    <col min="771" max="771" width="6.42578125" style="13" bestFit="1" customWidth="1"/>
    <col min="772" max="772" width="20.28515625" style="13" customWidth="1"/>
    <col min="773" max="773" width="15.85546875" style="13" bestFit="1" customWidth="1"/>
    <col min="774" max="788" width="8.5703125" style="13" customWidth="1"/>
    <col min="789" max="789" width="15.28515625" style="13" bestFit="1" customWidth="1"/>
    <col min="790" max="790" width="14" style="13" customWidth="1"/>
    <col min="791" max="1026" width="8.85546875" style="13"/>
    <col min="1027" max="1027" width="6.42578125" style="13" bestFit="1" customWidth="1"/>
    <col min="1028" max="1028" width="20.28515625" style="13" customWidth="1"/>
    <col min="1029" max="1029" width="15.85546875" style="13" bestFit="1" customWidth="1"/>
    <col min="1030" max="1044" width="8.5703125" style="13" customWidth="1"/>
    <col min="1045" max="1045" width="15.28515625" style="13" bestFit="1" customWidth="1"/>
    <col min="1046" max="1046" width="14" style="13" customWidth="1"/>
    <col min="1047" max="1282" width="8.85546875" style="13"/>
    <col min="1283" max="1283" width="6.42578125" style="13" bestFit="1" customWidth="1"/>
    <col min="1284" max="1284" width="20.28515625" style="13" customWidth="1"/>
    <col min="1285" max="1285" width="15.85546875" style="13" bestFit="1" customWidth="1"/>
    <col min="1286" max="1300" width="8.5703125" style="13" customWidth="1"/>
    <col min="1301" max="1301" width="15.28515625" style="13" bestFit="1" customWidth="1"/>
    <col min="1302" max="1302" width="14" style="13" customWidth="1"/>
    <col min="1303" max="1538" width="8.85546875" style="13"/>
    <col min="1539" max="1539" width="6.42578125" style="13" bestFit="1" customWidth="1"/>
    <col min="1540" max="1540" width="20.28515625" style="13" customWidth="1"/>
    <col min="1541" max="1541" width="15.85546875" style="13" bestFit="1" customWidth="1"/>
    <col min="1542" max="1556" width="8.5703125" style="13" customWidth="1"/>
    <col min="1557" max="1557" width="15.28515625" style="13" bestFit="1" customWidth="1"/>
    <col min="1558" max="1558" width="14" style="13" customWidth="1"/>
    <col min="1559" max="1794" width="8.85546875" style="13"/>
    <col min="1795" max="1795" width="6.42578125" style="13" bestFit="1" customWidth="1"/>
    <col min="1796" max="1796" width="20.28515625" style="13" customWidth="1"/>
    <col min="1797" max="1797" width="15.85546875" style="13" bestFit="1" customWidth="1"/>
    <col min="1798" max="1812" width="8.5703125" style="13" customWidth="1"/>
    <col min="1813" max="1813" width="15.28515625" style="13" bestFit="1" customWidth="1"/>
    <col min="1814" max="1814" width="14" style="13" customWidth="1"/>
    <col min="1815" max="2050" width="8.85546875" style="13"/>
    <col min="2051" max="2051" width="6.42578125" style="13" bestFit="1" customWidth="1"/>
    <col min="2052" max="2052" width="20.28515625" style="13" customWidth="1"/>
    <col min="2053" max="2053" width="15.85546875" style="13" bestFit="1" customWidth="1"/>
    <col min="2054" max="2068" width="8.5703125" style="13" customWidth="1"/>
    <col min="2069" max="2069" width="15.28515625" style="13" bestFit="1" customWidth="1"/>
    <col min="2070" max="2070" width="14" style="13" customWidth="1"/>
    <col min="2071" max="2306" width="8.85546875" style="13"/>
    <col min="2307" max="2307" width="6.42578125" style="13" bestFit="1" customWidth="1"/>
    <col min="2308" max="2308" width="20.28515625" style="13" customWidth="1"/>
    <col min="2309" max="2309" width="15.85546875" style="13" bestFit="1" customWidth="1"/>
    <col min="2310" max="2324" width="8.5703125" style="13" customWidth="1"/>
    <col min="2325" max="2325" width="15.28515625" style="13" bestFit="1" customWidth="1"/>
    <col min="2326" max="2326" width="14" style="13" customWidth="1"/>
    <col min="2327" max="2562" width="8.85546875" style="13"/>
    <col min="2563" max="2563" width="6.42578125" style="13" bestFit="1" customWidth="1"/>
    <col min="2564" max="2564" width="20.28515625" style="13" customWidth="1"/>
    <col min="2565" max="2565" width="15.85546875" style="13" bestFit="1" customWidth="1"/>
    <col min="2566" max="2580" width="8.5703125" style="13" customWidth="1"/>
    <col min="2581" max="2581" width="15.28515625" style="13" bestFit="1" customWidth="1"/>
    <col min="2582" max="2582" width="14" style="13" customWidth="1"/>
    <col min="2583" max="2818" width="8.85546875" style="13"/>
    <col min="2819" max="2819" width="6.42578125" style="13" bestFit="1" customWidth="1"/>
    <col min="2820" max="2820" width="20.28515625" style="13" customWidth="1"/>
    <col min="2821" max="2821" width="15.85546875" style="13" bestFit="1" customWidth="1"/>
    <col min="2822" max="2836" width="8.5703125" style="13" customWidth="1"/>
    <col min="2837" max="2837" width="15.28515625" style="13" bestFit="1" customWidth="1"/>
    <col min="2838" max="2838" width="14" style="13" customWidth="1"/>
    <col min="2839" max="3074" width="8.85546875" style="13"/>
    <col min="3075" max="3075" width="6.42578125" style="13" bestFit="1" customWidth="1"/>
    <col min="3076" max="3076" width="20.28515625" style="13" customWidth="1"/>
    <col min="3077" max="3077" width="15.85546875" style="13" bestFit="1" customWidth="1"/>
    <col min="3078" max="3092" width="8.5703125" style="13" customWidth="1"/>
    <col min="3093" max="3093" width="15.28515625" style="13" bestFit="1" customWidth="1"/>
    <col min="3094" max="3094" width="14" style="13" customWidth="1"/>
    <col min="3095" max="3330" width="8.85546875" style="13"/>
    <col min="3331" max="3331" width="6.42578125" style="13" bestFit="1" customWidth="1"/>
    <col min="3332" max="3332" width="20.28515625" style="13" customWidth="1"/>
    <col min="3333" max="3333" width="15.85546875" style="13" bestFit="1" customWidth="1"/>
    <col min="3334" max="3348" width="8.5703125" style="13" customWidth="1"/>
    <col min="3349" max="3349" width="15.28515625" style="13" bestFit="1" customWidth="1"/>
    <col min="3350" max="3350" width="14" style="13" customWidth="1"/>
    <col min="3351" max="3586" width="8.85546875" style="13"/>
    <col min="3587" max="3587" width="6.42578125" style="13" bestFit="1" customWidth="1"/>
    <col min="3588" max="3588" width="20.28515625" style="13" customWidth="1"/>
    <col min="3589" max="3589" width="15.85546875" style="13" bestFit="1" customWidth="1"/>
    <col min="3590" max="3604" width="8.5703125" style="13" customWidth="1"/>
    <col min="3605" max="3605" width="15.28515625" style="13" bestFit="1" customWidth="1"/>
    <col min="3606" max="3606" width="14" style="13" customWidth="1"/>
    <col min="3607" max="3842" width="8.85546875" style="13"/>
    <col min="3843" max="3843" width="6.42578125" style="13" bestFit="1" customWidth="1"/>
    <col min="3844" max="3844" width="20.28515625" style="13" customWidth="1"/>
    <col min="3845" max="3845" width="15.85546875" style="13" bestFit="1" customWidth="1"/>
    <col min="3846" max="3860" width="8.5703125" style="13" customWidth="1"/>
    <col min="3861" max="3861" width="15.28515625" style="13" bestFit="1" customWidth="1"/>
    <col min="3862" max="3862" width="14" style="13" customWidth="1"/>
    <col min="3863" max="4098" width="8.85546875" style="13"/>
    <col min="4099" max="4099" width="6.42578125" style="13" bestFit="1" customWidth="1"/>
    <col min="4100" max="4100" width="20.28515625" style="13" customWidth="1"/>
    <col min="4101" max="4101" width="15.85546875" style="13" bestFit="1" customWidth="1"/>
    <col min="4102" max="4116" width="8.5703125" style="13" customWidth="1"/>
    <col min="4117" max="4117" width="15.28515625" style="13" bestFit="1" customWidth="1"/>
    <col min="4118" max="4118" width="14" style="13" customWidth="1"/>
    <col min="4119" max="4354" width="8.85546875" style="13"/>
    <col min="4355" max="4355" width="6.42578125" style="13" bestFit="1" customWidth="1"/>
    <col min="4356" max="4356" width="20.28515625" style="13" customWidth="1"/>
    <col min="4357" max="4357" width="15.85546875" style="13" bestFit="1" customWidth="1"/>
    <col min="4358" max="4372" width="8.5703125" style="13" customWidth="1"/>
    <col min="4373" max="4373" width="15.28515625" style="13" bestFit="1" customWidth="1"/>
    <col min="4374" max="4374" width="14" style="13" customWidth="1"/>
    <col min="4375" max="4610" width="8.85546875" style="13"/>
    <col min="4611" max="4611" width="6.42578125" style="13" bestFit="1" customWidth="1"/>
    <col min="4612" max="4612" width="20.28515625" style="13" customWidth="1"/>
    <col min="4613" max="4613" width="15.85546875" style="13" bestFit="1" customWidth="1"/>
    <col min="4614" max="4628" width="8.5703125" style="13" customWidth="1"/>
    <col min="4629" max="4629" width="15.28515625" style="13" bestFit="1" customWidth="1"/>
    <col min="4630" max="4630" width="14" style="13" customWidth="1"/>
    <col min="4631" max="4866" width="8.85546875" style="13"/>
    <col min="4867" max="4867" width="6.42578125" style="13" bestFit="1" customWidth="1"/>
    <col min="4868" max="4868" width="20.28515625" style="13" customWidth="1"/>
    <col min="4869" max="4869" width="15.85546875" style="13" bestFit="1" customWidth="1"/>
    <col min="4870" max="4884" width="8.5703125" style="13" customWidth="1"/>
    <col min="4885" max="4885" width="15.28515625" style="13" bestFit="1" customWidth="1"/>
    <col min="4886" max="4886" width="14" style="13" customWidth="1"/>
    <col min="4887" max="5122" width="8.85546875" style="13"/>
    <col min="5123" max="5123" width="6.42578125" style="13" bestFit="1" customWidth="1"/>
    <col min="5124" max="5124" width="20.28515625" style="13" customWidth="1"/>
    <col min="5125" max="5125" width="15.85546875" style="13" bestFit="1" customWidth="1"/>
    <col min="5126" max="5140" width="8.5703125" style="13" customWidth="1"/>
    <col min="5141" max="5141" width="15.28515625" style="13" bestFit="1" customWidth="1"/>
    <col min="5142" max="5142" width="14" style="13" customWidth="1"/>
    <col min="5143" max="5378" width="8.85546875" style="13"/>
    <col min="5379" max="5379" width="6.42578125" style="13" bestFit="1" customWidth="1"/>
    <col min="5380" max="5380" width="20.28515625" style="13" customWidth="1"/>
    <col min="5381" max="5381" width="15.85546875" style="13" bestFit="1" customWidth="1"/>
    <col min="5382" max="5396" width="8.5703125" style="13" customWidth="1"/>
    <col min="5397" max="5397" width="15.28515625" style="13" bestFit="1" customWidth="1"/>
    <col min="5398" max="5398" width="14" style="13" customWidth="1"/>
    <col min="5399" max="5634" width="8.85546875" style="13"/>
    <col min="5635" max="5635" width="6.42578125" style="13" bestFit="1" customWidth="1"/>
    <col min="5636" max="5636" width="20.28515625" style="13" customWidth="1"/>
    <col min="5637" max="5637" width="15.85546875" style="13" bestFit="1" customWidth="1"/>
    <col min="5638" max="5652" width="8.5703125" style="13" customWidth="1"/>
    <col min="5653" max="5653" width="15.28515625" style="13" bestFit="1" customWidth="1"/>
    <col min="5654" max="5654" width="14" style="13" customWidth="1"/>
    <col min="5655" max="5890" width="8.85546875" style="13"/>
    <col min="5891" max="5891" width="6.42578125" style="13" bestFit="1" customWidth="1"/>
    <col min="5892" max="5892" width="20.28515625" style="13" customWidth="1"/>
    <col min="5893" max="5893" width="15.85546875" style="13" bestFit="1" customWidth="1"/>
    <col min="5894" max="5908" width="8.5703125" style="13" customWidth="1"/>
    <col min="5909" max="5909" width="15.28515625" style="13" bestFit="1" customWidth="1"/>
    <col min="5910" max="5910" width="14" style="13" customWidth="1"/>
    <col min="5911" max="6146" width="8.85546875" style="13"/>
    <col min="6147" max="6147" width="6.42578125" style="13" bestFit="1" customWidth="1"/>
    <col min="6148" max="6148" width="20.28515625" style="13" customWidth="1"/>
    <col min="6149" max="6149" width="15.85546875" style="13" bestFit="1" customWidth="1"/>
    <col min="6150" max="6164" width="8.5703125" style="13" customWidth="1"/>
    <col min="6165" max="6165" width="15.28515625" style="13" bestFit="1" customWidth="1"/>
    <col min="6166" max="6166" width="14" style="13" customWidth="1"/>
    <col min="6167" max="6402" width="8.85546875" style="13"/>
    <col min="6403" max="6403" width="6.42578125" style="13" bestFit="1" customWidth="1"/>
    <col min="6404" max="6404" width="20.28515625" style="13" customWidth="1"/>
    <col min="6405" max="6405" width="15.85546875" style="13" bestFit="1" customWidth="1"/>
    <col min="6406" max="6420" width="8.5703125" style="13" customWidth="1"/>
    <col min="6421" max="6421" width="15.28515625" style="13" bestFit="1" customWidth="1"/>
    <col min="6422" max="6422" width="14" style="13" customWidth="1"/>
    <col min="6423" max="6658" width="8.85546875" style="13"/>
    <col min="6659" max="6659" width="6.42578125" style="13" bestFit="1" customWidth="1"/>
    <col min="6660" max="6660" width="20.28515625" style="13" customWidth="1"/>
    <col min="6661" max="6661" width="15.85546875" style="13" bestFit="1" customWidth="1"/>
    <col min="6662" max="6676" width="8.5703125" style="13" customWidth="1"/>
    <col min="6677" max="6677" width="15.28515625" style="13" bestFit="1" customWidth="1"/>
    <col min="6678" max="6678" width="14" style="13" customWidth="1"/>
    <col min="6679" max="6914" width="8.85546875" style="13"/>
    <col min="6915" max="6915" width="6.42578125" style="13" bestFit="1" customWidth="1"/>
    <col min="6916" max="6916" width="20.28515625" style="13" customWidth="1"/>
    <col min="6917" max="6917" width="15.85546875" style="13" bestFit="1" customWidth="1"/>
    <col min="6918" max="6932" width="8.5703125" style="13" customWidth="1"/>
    <col min="6933" max="6933" width="15.28515625" style="13" bestFit="1" customWidth="1"/>
    <col min="6934" max="6934" width="14" style="13" customWidth="1"/>
    <col min="6935" max="7170" width="8.85546875" style="13"/>
    <col min="7171" max="7171" width="6.42578125" style="13" bestFit="1" customWidth="1"/>
    <col min="7172" max="7172" width="20.28515625" style="13" customWidth="1"/>
    <col min="7173" max="7173" width="15.85546875" style="13" bestFit="1" customWidth="1"/>
    <col min="7174" max="7188" width="8.5703125" style="13" customWidth="1"/>
    <col min="7189" max="7189" width="15.28515625" style="13" bestFit="1" customWidth="1"/>
    <col min="7190" max="7190" width="14" style="13" customWidth="1"/>
    <col min="7191" max="7426" width="8.85546875" style="13"/>
    <col min="7427" max="7427" width="6.42578125" style="13" bestFit="1" customWidth="1"/>
    <col min="7428" max="7428" width="20.28515625" style="13" customWidth="1"/>
    <col min="7429" max="7429" width="15.85546875" style="13" bestFit="1" customWidth="1"/>
    <col min="7430" max="7444" width="8.5703125" style="13" customWidth="1"/>
    <col min="7445" max="7445" width="15.28515625" style="13" bestFit="1" customWidth="1"/>
    <col min="7446" max="7446" width="14" style="13" customWidth="1"/>
    <col min="7447" max="7682" width="8.85546875" style="13"/>
    <col min="7683" max="7683" width="6.42578125" style="13" bestFit="1" customWidth="1"/>
    <col min="7684" max="7684" width="20.28515625" style="13" customWidth="1"/>
    <col min="7685" max="7685" width="15.85546875" style="13" bestFit="1" customWidth="1"/>
    <col min="7686" max="7700" width="8.5703125" style="13" customWidth="1"/>
    <col min="7701" max="7701" width="15.28515625" style="13" bestFit="1" customWidth="1"/>
    <col min="7702" max="7702" width="14" style="13" customWidth="1"/>
    <col min="7703" max="7938" width="8.85546875" style="13"/>
    <col min="7939" max="7939" width="6.42578125" style="13" bestFit="1" customWidth="1"/>
    <col min="7940" max="7940" width="20.28515625" style="13" customWidth="1"/>
    <col min="7941" max="7941" width="15.85546875" style="13" bestFit="1" customWidth="1"/>
    <col min="7942" max="7956" width="8.5703125" style="13" customWidth="1"/>
    <col min="7957" max="7957" width="15.28515625" style="13" bestFit="1" customWidth="1"/>
    <col min="7958" max="7958" width="14" style="13" customWidth="1"/>
    <col min="7959" max="8194" width="8.85546875" style="13"/>
    <col min="8195" max="8195" width="6.42578125" style="13" bestFit="1" customWidth="1"/>
    <col min="8196" max="8196" width="20.28515625" style="13" customWidth="1"/>
    <col min="8197" max="8197" width="15.85546875" style="13" bestFit="1" customWidth="1"/>
    <col min="8198" max="8212" width="8.5703125" style="13" customWidth="1"/>
    <col min="8213" max="8213" width="15.28515625" style="13" bestFit="1" customWidth="1"/>
    <col min="8214" max="8214" width="14" style="13" customWidth="1"/>
    <col min="8215" max="8450" width="8.85546875" style="13"/>
    <col min="8451" max="8451" width="6.42578125" style="13" bestFit="1" customWidth="1"/>
    <col min="8452" max="8452" width="20.28515625" style="13" customWidth="1"/>
    <col min="8453" max="8453" width="15.85546875" style="13" bestFit="1" customWidth="1"/>
    <col min="8454" max="8468" width="8.5703125" style="13" customWidth="1"/>
    <col min="8469" max="8469" width="15.28515625" style="13" bestFit="1" customWidth="1"/>
    <col min="8470" max="8470" width="14" style="13" customWidth="1"/>
    <col min="8471" max="8706" width="8.85546875" style="13"/>
    <col min="8707" max="8707" width="6.42578125" style="13" bestFit="1" customWidth="1"/>
    <col min="8708" max="8708" width="20.28515625" style="13" customWidth="1"/>
    <col min="8709" max="8709" width="15.85546875" style="13" bestFit="1" customWidth="1"/>
    <col min="8710" max="8724" width="8.5703125" style="13" customWidth="1"/>
    <col min="8725" max="8725" width="15.28515625" style="13" bestFit="1" customWidth="1"/>
    <col min="8726" max="8726" width="14" style="13" customWidth="1"/>
    <col min="8727" max="8962" width="8.85546875" style="13"/>
    <col min="8963" max="8963" width="6.42578125" style="13" bestFit="1" customWidth="1"/>
    <col min="8964" max="8964" width="20.28515625" style="13" customWidth="1"/>
    <col min="8965" max="8965" width="15.85546875" style="13" bestFit="1" customWidth="1"/>
    <col min="8966" max="8980" width="8.5703125" style="13" customWidth="1"/>
    <col min="8981" max="8981" width="15.28515625" style="13" bestFit="1" customWidth="1"/>
    <col min="8982" max="8982" width="14" style="13" customWidth="1"/>
    <col min="8983" max="9218" width="8.85546875" style="13"/>
    <col min="9219" max="9219" width="6.42578125" style="13" bestFit="1" customWidth="1"/>
    <col min="9220" max="9220" width="20.28515625" style="13" customWidth="1"/>
    <col min="9221" max="9221" width="15.85546875" style="13" bestFit="1" customWidth="1"/>
    <col min="9222" max="9236" width="8.5703125" style="13" customWidth="1"/>
    <col min="9237" max="9237" width="15.28515625" style="13" bestFit="1" customWidth="1"/>
    <col min="9238" max="9238" width="14" style="13" customWidth="1"/>
    <col min="9239" max="9474" width="8.85546875" style="13"/>
    <col min="9475" max="9475" width="6.42578125" style="13" bestFit="1" customWidth="1"/>
    <col min="9476" max="9476" width="20.28515625" style="13" customWidth="1"/>
    <col min="9477" max="9477" width="15.85546875" style="13" bestFit="1" customWidth="1"/>
    <col min="9478" max="9492" width="8.5703125" style="13" customWidth="1"/>
    <col min="9493" max="9493" width="15.28515625" style="13" bestFit="1" customWidth="1"/>
    <col min="9494" max="9494" width="14" style="13" customWidth="1"/>
    <col min="9495" max="9730" width="8.85546875" style="13"/>
    <col min="9731" max="9731" width="6.42578125" style="13" bestFit="1" customWidth="1"/>
    <col min="9732" max="9732" width="20.28515625" style="13" customWidth="1"/>
    <col min="9733" max="9733" width="15.85546875" style="13" bestFit="1" customWidth="1"/>
    <col min="9734" max="9748" width="8.5703125" style="13" customWidth="1"/>
    <col min="9749" max="9749" width="15.28515625" style="13" bestFit="1" customWidth="1"/>
    <col min="9750" max="9750" width="14" style="13" customWidth="1"/>
    <col min="9751" max="9986" width="8.85546875" style="13"/>
    <col min="9987" max="9987" width="6.42578125" style="13" bestFit="1" customWidth="1"/>
    <col min="9988" max="9988" width="20.28515625" style="13" customWidth="1"/>
    <col min="9989" max="9989" width="15.85546875" style="13" bestFit="1" customWidth="1"/>
    <col min="9990" max="10004" width="8.5703125" style="13" customWidth="1"/>
    <col min="10005" max="10005" width="15.28515625" style="13" bestFit="1" customWidth="1"/>
    <col min="10006" max="10006" width="14" style="13" customWidth="1"/>
    <col min="10007" max="10242" width="8.85546875" style="13"/>
    <col min="10243" max="10243" width="6.42578125" style="13" bestFit="1" customWidth="1"/>
    <col min="10244" max="10244" width="20.28515625" style="13" customWidth="1"/>
    <col min="10245" max="10245" width="15.85546875" style="13" bestFit="1" customWidth="1"/>
    <col min="10246" max="10260" width="8.5703125" style="13" customWidth="1"/>
    <col min="10261" max="10261" width="15.28515625" style="13" bestFit="1" customWidth="1"/>
    <col min="10262" max="10262" width="14" style="13" customWidth="1"/>
    <col min="10263" max="10498" width="8.85546875" style="13"/>
    <col min="10499" max="10499" width="6.42578125" style="13" bestFit="1" customWidth="1"/>
    <col min="10500" max="10500" width="20.28515625" style="13" customWidth="1"/>
    <col min="10501" max="10501" width="15.85546875" style="13" bestFit="1" customWidth="1"/>
    <col min="10502" max="10516" width="8.5703125" style="13" customWidth="1"/>
    <col min="10517" max="10517" width="15.28515625" style="13" bestFit="1" customWidth="1"/>
    <col min="10518" max="10518" width="14" style="13" customWidth="1"/>
    <col min="10519" max="10754" width="8.85546875" style="13"/>
    <col min="10755" max="10755" width="6.42578125" style="13" bestFit="1" customWidth="1"/>
    <col min="10756" max="10756" width="20.28515625" style="13" customWidth="1"/>
    <col min="10757" max="10757" width="15.85546875" style="13" bestFit="1" customWidth="1"/>
    <col min="10758" max="10772" width="8.5703125" style="13" customWidth="1"/>
    <col min="10773" max="10773" width="15.28515625" style="13" bestFit="1" customWidth="1"/>
    <col min="10774" max="10774" width="14" style="13" customWidth="1"/>
    <col min="10775" max="11010" width="8.85546875" style="13"/>
    <col min="11011" max="11011" width="6.42578125" style="13" bestFit="1" customWidth="1"/>
    <col min="11012" max="11012" width="20.28515625" style="13" customWidth="1"/>
    <col min="11013" max="11013" width="15.85546875" style="13" bestFit="1" customWidth="1"/>
    <col min="11014" max="11028" width="8.5703125" style="13" customWidth="1"/>
    <col min="11029" max="11029" width="15.28515625" style="13" bestFit="1" customWidth="1"/>
    <col min="11030" max="11030" width="14" style="13" customWidth="1"/>
    <col min="11031" max="11266" width="8.85546875" style="13"/>
    <col min="11267" max="11267" width="6.42578125" style="13" bestFit="1" customWidth="1"/>
    <col min="11268" max="11268" width="20.28515625" style="13" customWidth="1"/>
    <col min="11269" max="11269" width="15.85546875" style="13" bestFit="1" customWidth="1"/>
    <col min="11270" max="11284" width="8.5703125" style="13" customWidth="1"/>
    <col min="11285" max="11285" width="15.28515625" style="13" bestFit="1" customWidth="1"/>
    <col min="11286" max="11286" width="14" style="13" customWidth="1"/>
    <col min="11287" max="11522" width="8.85546875" style="13"/>
    <col min="11523" max="11523" width="6.42578125" style="13" bestFit="1" customWidth="1"/>
    <col min="11524" max="11524" width="20.28515625" style="13" customWidth="1"/>
    <col min="11525" max="11525" width="15.85546875" style="13" bestFit="1" customWidth="1"/>
    <col min="11526" max="11540" width="8.5703125" style="13" customWidth="1"/>
    <col min="11541" max="11541" width="15.28515625" style="13" bestFit="1" customWidth="1"/>
    <col min="11542" max="11542" width="14" style="13" customWidth="1"/>
    <col min="11543" max="11778" width="8.85546875" style="13"/>
    <col min="11779" max="11779" width="6.42578125" style="13" bestFit="1" customWidth="1"/>
    <col min="11780" max="11780" width="20.28515625" style="13" customWidth="1"/>
    <col min="11781" max="11781" width="15.85546875" style="13" bestFit="1" customWidth="1"/>
    <col min="11782" max="11796" width="8.5703125" style="13" customWidth="1"/>
    <col min="11797" max="11797" width="15.28515625" style="13" bestFit="1" customWidth="1"/>
    <col min="11798" max="11798" width="14" style="13" customWidth="1"/>
    <col min="11799" max="12034" width="8.85546875" style="13"/>
    <col min="12035" max="12035" width="6.42578125" style="13" bestFit="1" customWidth="1"/>
    <col min="12036" max="12036" width="20.28515625" style="13" customWidth="1"/>
    <col min="12037" max="12037" width="15.85546875" style="13" bestFit="1" customWidth="1"/>
    <col min="12038" max="12052" width="8.5703125" style="13" customWidth="1"/>
    <col min="12053" max="12053" width="15.28515625" style="13" bestFit="1" customWidth="1"/>
    <col min="12054" max="12054" width="14" style="13" customWidth="1"/>
    <col min="12055" max="12290" width="8.85546875" style="13"/>
    <col min="12291" max="12291" width="6.42578125" style="13" bestFit="1" customWidth="1"/>
    <col min="12292" max="12292" width="20.28515625" style="13" customWidth="1"/>
    <col min="12293" max="12293" width="15.85546875" style="13" bestFit="1" customWidth="1"/>
    <col min="12294" max="12308" width="8.5703125" style="13" customWidth="1"/>
    <col min="12309" max="12309" width="15.28515625" style="13" bestFit="1" customWidth="1"/>
    <col min="12310" max="12310" width="14" style="13" customWidth="1"/>
    <col min="12311" max="12546" width="8.85546875" style="13"/>
    <col min="12547" max="12547" width="6.42578125" style="13" bestFit="1" customWidth="1"/>
    <col min="12548" max="12548" width="20.28515625" style="13" customWidth="1"/>
    <col min="12549" max="12549" width="15.85546875" style="13" bestFit="1" customWidth="1"/>
    <col min="12550" max="12564" width="8.5703125" style="13" customWidth="1"/>
    <col min="12565" max="12565" width="15.28515625" style="13" bestFit="1" customWidth="1"/>
    <col min="12566" max="12566" width="14" style="13" customWidth="1"/>
    <col min="12567" max="12802" width="8.85546875" style="13"/>
    <col min="12803" max="12803" width="6.42578125" style="13" bestFit="1" customWidth="1"/>
    <col min="12804" max="12804" width="20.28515625" style="13" customWidth="1"/>
    <col min="12805" max="12805" width="15.85546875" style="13" bestFit="1" customWidth="1"/>
    <col min="12806" max="12820" width="8.5703125" style="13" customWidth="1"/>
    <col min="12821" max="12821" width="15.28515625" style="13" bestFit="1" customWidth="1"/>
    <col min="12822" max="12822" width="14" style="13" customWidth="1"/>
    <col min="12823" max="13058" width="8.85546875" style="13"/>
    <col min="13059" max="13059" width="6.42578125" style="13" bestFit="1" customWidth="1"/>
    <col min="13060" max="13060" width="20.28515625" style="13" customWidth="1"/>
    <col min="13061" max="13061" width="15.85546875" style="13" bestFit="1" customWidth="1"/>
    <col min="13062" max="13076" width="8.5703125" style="13" customWidth="1"/>
    <col min="13077" max="13077" width="15.28515625" style="13" bestFit="1" customWidth="1"/>
    <col min="13078" max="13078" width="14" style="13" customWidth="1"/>
    <col min="13079" max="13314" width="8.85546875" style="13"/>
    <col min="13315" max="13315" width="6.42578125" style="13" bestFit="1" customWidth="1"/>
    <col min="13316" max="13316" width="20.28515625" style="13" customWidth="1"/>
    <col min="13317" max="13317" width="15.85546875" style="13" bestFit="1" customWidth="1"/>
    <col min="13318" max="13332" width="8.5703125" style="13" customWidth="1"/>
    <col min="13333" max="13333" width="15.28515625" style="13" bestFit="1" customWidth="1"/>
    <col min="13334" max="13334" width="14" style="13" customWidth="1"/>
    <col min="13335" max="13570" width="8.85546875" style="13"/>
    <col min="13571" max="13571" width="6.42578125" style="13" bestFit="1" customWidth="1"/>
    <col min="13572" max="13572" width="20.28515625" style="13" customWidth="1"/>
    <col min="13573" max="13573" width="15.85546875" style="13" bestFit="1" customWidth="1"/>
    <col min="13574" max="13588" width="8.5703125" style="13" customWidth="1"/>
    <col min="13589" max="13589" width="15.28515625" style="13" bestFit="1" customWidth="1"/>
    <col min="13590" max="13590" width="14" style="13" customWidth="1"/>
    <col min="13591" max="13826" width="8.85546875" style="13"/>
    <col min="13827" max="13827" width="6.42578125" style="13" bestFit="1" customWidth="1"/>
    <col min="13828" max="13828" width="20.28515625" style="13" customWidth="1"/>
    <col min="13829" max="13829" width="15.85546875" style="13" bestFit="1" customWidth="1"/>
    <col min="13830" max="13844" width="8.5703125" style="13" customWidth="1"/>
    <col min="13845" max="13845" width="15.28515625" style="13" bestFit="1" customWidth="1"/>
    <col min="13846" max="13846" width="14" style="13" customWidth="1"/>
    <col min="13847" max="14082" width="8.85546875" style="13"/>
    <col min="14083" max="14083" width="6.42578125" style="13" bestFit="1" customWidth="1"/>
    <col min="14084" max="14084" width="20.28515625" style="13" customWidth="1"/>
    <col min="14085" max="14085" width="15.85546875" style="13" bestFit="1" customWidth="1"/>
    <col min="14086" max="14100" width="8.5703125" style="13" customWidth="1"/>
    <col min="14101" max="14101" width="15.28515625" style="13" bestFit="1" customWidth="1"/>
    <col min="14102" max="14102" width="14" style="13" customWidth="1"/>
    <col min="14103" max="14338" width="8.85546875" style="13"/>
    <col min="14339" max="14339" width="6.42578125" style="13" bestFit="1" customWidth="1"/>
    <col min="14340" max="14340" width="20.28515625" style="13" customWidth="1"/>
    <col min="14341" max="14341" width="15.85546875" style="13" bestFit="1" customWidth="1"/>
    <col min="14342" max="14356" width="8.5703125" style="13" customWidth="1"/>
    <col min="14357" max="14357" width="15.28515625" style="13" bestFit="1" customWidth="1"/>
    <col min="14358" max="14358" width="14" style="13" customWidth="1"/>
    <col min="14359" max="14594" width="8.85546875" style="13"/>
    <col min="14595" max="14595" width="6.42578125" style="13" bestFit="1" customWidth="1"/>
    <col min="14596" max="14596" width="20.28515625" style="13" customWidth="1"/>
    <col min="14597" max="14597" width="15.85546875" style="13" bestFit="1" customWidth="1"/>
    <col min="14598" max="14612" width="8.5703125" style="13" customWidth="1"/>
    <col min="14613" max="14613" width="15.28515625" style="13" bestFit="1" customWidth="1"/>
    <col min="14614" max="14614" width="14" style="13" customWidth="1"/>
    <col min="14615" max="14850" width="8.85546875" style="13"/>
    <col min="14851" max="14851" width="6.42578125" style="13" bestFit="1" customWidth="1"/>
    <col min="14852" max="14852" width="20.28515625" style="13" customWidth="1"/>
    <col min="14853" max="14853" width="15.85546875" style="13" bestFit="1" customWidth="1"/>
    <col min="14854" max="14868" width="8.5703125" style="13" customWidth="1"/>
    <col min="14869" max="14869" width="15.28515625" style="13" bestFit="1" customWidth="1"/>
    <col min="14870" max="14870" width="14" style="13" customWidth="1"/>
    <col min="14871" max="15106" width="8.85546875" style="13"/>
    <col min="15107" max="15107" width="6.42578125" style="13" bestFit="1" customWidth="1"/>
    <col min="15108" max="15108" width="20.28515625" style="13" customWidth="1"/>
    <col min="15109" max="15109" width="15.85546875" style="13" bestFit="1" customWidth="1"/>
    <col min="15110" max="15124" width="8.5703125" style="13" customWidth="1"/>
    <col min="15125" max="15125" width="15.28515625" style="13" bestFit="1" customWidth="1"/>
    <col min="15126" max="15126" width="14" style="13" customWidth="1"/>
    <col min="15127" max="15362" width="8.85546875" style="13"/>
    <col min="15363" max="15363" width="6.42578125" style="13" bestFit="1" customWidth="1"/>
    <col min="15364" max="15364" width="20.28515625" style="13" customWidth="1"/>
    <col min="15365" max="15365" width="15.85546875" style="13" bestFit="1" customWidth="1"/>
    <col min="15366" max="15380" width="8.5703125" style="13" customWidth="1"/>
    <col min="15381" max="15381" width="15.28515625" style="13" bestFit="1" customWidth="1"/>
    <col min="15382" max="15382" width="14" style="13" customWidth="1"/>
    <col min="15383" max="15618" width="8.85546875" style="13"/>
    <col min="15619" max="15619" width="6.42578125" style="13" bestFit="1" customWidth="1"/>
    <col min="15620" max="15620" width="20.28515625" style="13" customWidth="1"/>
    <col min="15621" max="15621" width="15.85546875" style="13" bestFit="1" customWidth="1"/>
    <col min="15622" max="15636" width="8.5703125" style="13" customWidth="1"/>
    <col min="15637" max="15637" width="15.28515625" style="13" bestFit="1" customWidth="1"/>
    <col min="15638" max="15638" width="14" style="13" customWidth="1"/>
    <col min="15639" max="15874" width="8.85546875" style="13"/>
    <col min="15875" max="15875" width="6.42578125" style="13" bestFit="1" customWidth="1"/>
    <col min="15876" max="15876" width="20.28515625" style="13" customWidth="1"/>
    <col min="15877" max="15877" width="15.85546875" style="13" bestFit="1" customWidth="1"/>
    <col min="15878" max="15892" width="8.5703125" style="13" customWidth="1"/>
    <col min="15893" max="15893" width="15.28515625" style="13" bestFit="1" customWidth="1"/>
    <col min="15894" max="15894" width="14" style="13" customWidth="1"/>
    <col min="15895" max="16130" width="8.85546875" style="13"/>
    <col min="16131" max="16131" width="6.42578125" style="13" bestFit="1" customWidth="1"/>
    <col min="16132" max="16132" width="20.28515625" style="13" customWidth="1"/>
    <col min="16133" max="16133" width="15.85546875" style="13" bestFit="1" customWidth="1"/>
    <col min="16134" max="16148" width="8.5703125" style="13" customWidth="1"/>
    <col min="16149" max="16149" width="15.28515625" style="13" bestFit="1" customWidth="1"/>
    <col min="16150" max="16150" width="14" style="13" customWidth="1"/>
    <col min="16151" max="16384" width="8.85546875" style="13"/>
  </cols>
  <sheetData>
    <row r="1" spans="1:22" x14ac:dyDescent="0.35">
      <c r="A1" s="409" t="s">
        <v>292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</row>
    <row r="3" spans="1:22" ht="47.25" customHeight="1" x14ac:dyDescent="0.35">
      <c r="A3" s="410" t="s">
        <v>0</v>
      </c>
      <c r="B3" s="410" t="s">
        <v>1</v>
      </c>
      <c r="C3" s="410" t="s">
        <v>284</v>
      </c>
      <c r="D3" s="414" t="s">
        <v>282</v>
      </c>
      <c r="E3" s="415"/>
      <c r="F3" s="416"/>
      <c r="G3" s="423" t="s">
        <v>289</v>
      </c>
      <c r="H3" s="424"/>
      <c r="I3" s="417" t="s">
        <v>283</v>
      </c>
      <c r="J3" s="418"/>
      <c r="K3" s="418"/>
      <c r="L3" s="418"/>
      <c r="M3" s="418"/>
      <c r="N3" s="418"/>
      <c r="O3" s="418"/>
      <c r="P3" s="419"/>
      <c r="Q3" s="420" t="s">
        <v>5</v>
      </c>
      <c r="R3" s="421"/>
      <c r="S3" s="421"/>
      <c r="T3" s="422"/>
      <c r="U3" s="28" t="s">
        <v>6</v>
      </c>
      <c r="V3" s="410" t="s">
        <v>7</v>
      </c>
    </row>
    <row r="4" spans="1:22" ht="80.25" x14ac:dyDescent="0.35">
      <c r="A4" s="411"/>
      <c r="B4" s="412"/>
      <c r="C4" s="413"/>
      <c r="D4" s="26" t="s">
        <v>8</v>
      </c>
      <c r="E4" s="26" t="s">
        <v>280</v>
      </c>
      <c r="F4" s="26" t="s">
        <v>281</v>
      </c>
      <c r="G4" s="25" t="s">
        <v>290</v>
      </c>
      <c r="H4" s="25" t="s">
        <v>291</v>
      </c>
      <c r="I4" s="14" t="s">
        <v>9</v>
      </c>
      <c r="J4" s="14" t="s">
        <v>10</v>
      </c>
      <c r="K4" s="14" t="s">
        <v>11</v>
      </c>
      <c r="L4" s="14" t="s">
        <v>12</v>
      </c>
      <c r="M4" s="14" t="s">
        <v>13</v>
      </c>
      <c r="N4" s="14" t="s">
        <v>14</v>
      </c>
      <c r="O4" s="14" t="s">
        <v>15</v>
      </c>
      <c r="P4" s="14" t="s">
        <v>16</v>
      </c>
      <c r="Q4" s="27" t="s">
        <v>17</v>
      </c>
      <c r="R4" s="27" t="s">
        <v>18</v>
      </c>
      <c r="S4" s="27" t="s">
        <v>19</v>
      </c>
      <c r="T4" s="27" t="s">
        <v>20</v>
      </c>
      <c r="U4" s="29" t="s">
        <v>21</v>
      </c>
      <c r="V4" s="412"/>
    </row>
    <row r="5" spans="1:22" s="18" customFormat="1" x14ac:dyDescent="0.35">
      <c r="A5" s="54"/>
      <c r="B5" s="15" t="s">
        <v>285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x14ac:dyDescent="0.35">
      <c r="A6" s="55">
        <v>1</v>
      </c>
      <c r="B6" s="2" t="s">
        <v>260</v>
      </c>
      <c r="C6" s="57">
        <f>'สรุป ชน.(2)'!D23</f>
        <v>15</v>
      </c>
      <c r="D6" s="68">
        <f>'สรุป ชน.(2)'!F23</f>
        <v>6968</v>
      </c>
      <c r="E6" s="68">
        <f>'สรุป ชน.(2)'!G23</f>
        <v>324</v>
      </c>
      <c r="F6" s="68">
        <f>'สรุป ชน.(2)'!H23</f>
        <v>6644</v>
      </c>
      <c r="G6" s="68">
        <f>'สรุป ชน.(2)'!I23</f>
        <v>6803</v>
      </c>
      <c r="H6" s="68">
        <f>'สรุป ชน.(2)'!J23</f>
        <v>165</v>
      </c>
      <c r="I6" s="68">
        <f>'สรุป ชน.(2)'!K23</f>
        <v>16</v>
      </c>
      <c r="J6" s="68">
        <f>'สรุป ชน.(2)'!L23</f>
        <v>0</v>
      </c>
      <c r="K6" s="68">
        <f>'สรุป ชน.(2)'!M23</f>
        <v>0</v>
      </c>
      <c r="L6" s="68">
        <f>'สรุป ชน.(2)'!N23</f>
        <v>453</v>
      </c>
      <c r="M6" s="68">
        <f>'สรุป ชน.(2)'!O23</f>
        <v>2</v>
      </c>
      <c r="N6" s="68">
        <f>'สรุป ชน.(2)'!P23</f>
        <v>0</v>
      </c>
      <c r="O6" s="68">
        <f>'สรุป ชน.(2)'!Q23</f>
        <v>147</v>
      </c>
      <c r="P6" s="68">
        <f>'สรุป ชน.(2)'!R23</f>
        <v>5907</v>
      </c>
      <c r="Q6" s="68">
        <f>'สรุป ชน.(2)'!S23</f>
        <v>233</v>
      </c>
      <c r="R6" s="68">
        <f>'สรุป ชน.(2)'!T23</f>
        <v>195</v>
      </c>
      <c r="S6" s="68">
        <f>'สรุป ชน.(2)'!U23</f>
        <v>15</v>
      </c>
      <c r="T6" s="68">
        <f>'สรุป ชน.(2)'!V23</f>
        <v>443</v>
      </c>
      <c r="U6" s="68">
        <f>'สรุป ชน.(2)'!W23</f>
        <v>22043</v>
      </c>
      <c r="V6" s="20"/>
    </row>
    <row r="7" spans="1:22" x14ac:dyDescent="0.35">
      <c r="A7" s="55">
        <v>2</v>
      </c>
      <c r="B7" s="2" t="s">
        <v>261</v>
      </c>
      <c r="C7" s="57">
        <f>'สรุป ชน.(2)'!D48</f>
        <v>20</v>
      </c>
      <c r="D7" s="68">
        <f>'สรุป ชน.(2)'!F48</f>
        <v>7057</v>
      </c>
      <c r="E7" s="68">
        <f>'สรุป ชน.(2)'!G48</f>
        <v>188</v>
      </c>
      <c r="F7" s="68">
        <f>'สรุป ชน.(2)'!H48</f>
        <v>6869</v>
      </c>
      <c r="G7" s="68">
        <f>'สรุป ชน.(2)'!I48</f>
        <v>7057</v>
      </c>
      <c r="H7" s="68">
        <f>'สรุป ชน.(2)'!J48</f>
        <v>0</v>
      </c>
      <c r="I7" s="68">
        <f>'สรุป ชน.(2)'!K48</f>
        <v>116</v>
      </c>
      <c r="J7" s="68">
        <f>'สรุป ชน.(2)'!L48</f>
        <v>75</v>
      </c>
      <c r="K7" s="68">
        <f>'สรุป ชน.(2)'!M48</f>
        <v>0</v>
      </c>
      <c r="L7" s="68">
        <f>'สรุป ชน.(2)'!N48</f>
        <v>726</v>
      </c>
      <c r="M7" s="68">
        <f>'สรุป ชน.(2)'!O48</f>
        <v>15</v>
      </c>
      <c r="N7" s="68">
        <f>'สรุป ชน.(2)'!P48</f>
        <v>7</v>
      </c>
      <c r="O7" s="68">
        <f>'สรุป ชน.(2)'!Q48</f>
        <v>371</v>
      </c>
      <c r="P7" s="68">
        <f>'สรุป ชน.(2)'!R48</f>
        <v>5575</v>
      </c>
      <c r="Q7" s="68">
        <f>'สรุป ชน.(2)'!S48</f>
        <v>157</v>
      </c>
      <c r="R7" s="68">
        <f>'สรุป ชน.(2)'!T48</f>
        <v>15</v>
      </c>
      <c r="S7" s="68">
        <f>'สรุป ชน.(2)'!U48</f>
        <v>0</v>
      </c>
      <c r="T7" s="68">
        <f>'สรุป ชน.(2)'!V48</f>
        <v>172</v>
      </c>
      <c r="U7" s="68">
        <f>'สรุป ชน.(2)'!W48</f>
        <v>8090</v>
      </c>
      <c r="V7" s="20"/>
    </row>
    <row r="8" spans="1:22" x14ac:dyDescent="0.35">
      <c r="A8" s="55">
        <v>3</v>
      </c>
      <c r="B8" s="21" t="s">
        <v>262</v>
      </c>
      <c r="C8" s="57">
        <f>'สรุป ชน.(2)'!D64</f>
        <v>11</v>
      </c>
      <c r="D8" s="68">
        <f>'สรุป ชน.(2)'!F64</f>
        <v>3359</v>
      </c>
      <c r="E8" s="68">
        <f>'สรุป ชน.(2)'!G64</f>
        <v>398</v>
      </c>
      <c r="F8" s="68">
        <f>'สรุป ชน.(2)'!H64</f>
        <v>2961</v>
      </c>
      <c r="G8" s="68">
        <f>'สรุป ชน.(2)'!I64</f>
        <v>3319</v>
      </c>
      <c r="H8" s="68">
        <f>'สรุป ชน.(2)'!J64</f>
        <v>40</v>
      </c>
      <c r="I8" s="68">
        <f>'สรุป ชน.(2)'!K64</f>
        <v>306</v>
      </c>
      <c r="J8" s="68">
        <f>'สรุป ชน.(2)'!L64</f>
        <v>0</v>
      </c>
      <c r="K8" s="68">
        <f>'สรุป ชน.(2)'!M64</f>
        <v>2</v>
      </c>
      <c r="L8" s="68">
        <f>'สรุป ชน.(2)'!N64</f>
        <v>420</v>
      </c>
      <c r="M8" s="68">
        <f>'สรุป ชน.(2)'!O64</f>
        <v>0</v>
      </c>
      <c r="N8" s="68">
        <f>'สรุป ชน.(2)'!P64</f>
        <v>11</v>
      </c>
      <c r="O8" s="68">
        <f>'สรุป ชน.(2)'!Q64</f>
        <v>114</v>
      </c>
      <c r="P8" s="68">
        <f>'สรุป ชน.(2)'!R64</f>
        <v>2378</v>
      </c>
      <c r="Q8" s="68">
        <f>'สรุป ชน.(2)'!S64</f>
        <v>116</v>
      </c>
      <c r="R8" s="68">
        <f>'สรุป ชน.(2)'!T64</f>
        <v>12</v>
      </c>
      <c r="S8" s="68">
        <f>'สรุป ชน.(2)'!U64</f>
        <v>0</v>
      </c>
      <c r="T8" s="68">
        <f>'สรุป ชน.(2)'!V64</f>
        <v>128</v>
      </c>
      <c r="U8" s="68">
        <f>'สรุป ชน.(2)'!W64</f>
        <v>10076</v>
      </c>
      <c r="V8" s="20"/>
    </row>
    <row r="9" spans="1:22" x14ac:dyDescent="0.35">
      <c r="A9" s="55">
        <v>4</v>
      </c>
      <c r="B9" s="21" t="s">
        <v>263</v>
      </c>
      <c r="C9" s="57">
        <f>'สรุป ชน.(2)'!D93</f>
        <v>11</v>
      </c>
      <c r="D9" s="68">
        <f>'สรุป ชน.(2)'!F93</f>
        <v>3604</v>
      </c>
      <c r="E9" s="68">
        <f>'สรุป ชน.(2)'!G93</f>
        <v>364</v>
      </c>
      <c r="F9" s="68">
        <f>'สรุป ชน.(2)'!H93</f>
        <v>3240</v>
      </c>
      <c r="G9" s="68">
        <f>'สรุป ชน.(2)'!I93</f>
        <v>3604</v>
      </c>
      <c r="H9" s="68">
        <f>'สรุป ชน.(2)'!J93</f>
        <v>0</v>
      </c>
      <c r="I9" s="68">
        <f>'สรุป ชน.(2)'!K93</f>
        <v>142</v>
      </c>
      <c r="J9" s="68">
        <f>'สรุป ชน.(2)'!L93</f>
        <v>0</v>
      </c>
      <c r="K9" s="68">
        <f>'สรุป ชน.(2)'!M93</f>
        <v>0</v>
      </c>
      <c r="L9" s="68">
        <f>'สรุป ชน.(2)'!N93</f>
        <v>233</v>
      </c>
      <c r="M9" s="68">
        <f>'สรุป ชน.(2)'!O93</f>
        <v>3</v>
      </c>
      <c r="N9" s="68">
        <f>'สรุป ชน.(2)'!P93</f>
        <v>48</v>
      </c>
      <c r="O9" s="68">
        <f>'สรุป ชน.(2)'!Q93</f>
        <v>74</v>
      </c>
      <c r="P9" s="68">
        <f>'สรุป ชน.(2)'!R93</f>
        <v>2873</v>
      </c>
      <c r="Q9" s="68">
        <f>'สรุป ชน.(2)'!S93</f>
        <v>224</v>
      </c>
      <c r="R9" s="68">
        <f>'สรุป ชน.(2)'!T93</f>
        <v>6</v>
      </c>
      <c r="S9" s="68">
        <f>'สรุป ชน.(2)'!U93</f>
        <v>1</v>
      </c>
      <c r="T9" s="68">
        <f>'สรุป ชน.(2)'!V93</f>
        <v>231</v>
      </c>
      <c r="U9" s="68">
        <f>'สรุป ชน.(2)'!W93</f>
        <v>8370</v>
      </c>
      <c r="V9" s="20"/>
    </row>
    <row r="10" spans="1:22" x14ac:dyDescent="0.35">
      <c r="A10" s="55">
        <v>5</v>
      </c>
      <c r="B10" s="21" t="s">
        <v>264</v>
      </c>
      <c r="C10" s="57">
        <f>'สรุป ชน.(2)'!D102</f>
        <v>6</v>
      </c>
      <c r="D10" s="68">
        <f>'สรุป ชน.(2)'!F102</f>
        <v>1711</v>
      </c>
      <c r="E10" s="68">
        <f>'สรุป ชน.(2)'!G102</f>
        <v>1</v>
      </c>
      <c r="F10" s="68">
        <f>'สรุป ชน.(2)'!H102</f>
        <v>1710</v>
      </c>
      <c r="G10" s="68">
        <f>'สรุป ชน.(2)'!I102</f>
        <v>1711</v>
      </c>
      <c r="H10" s="68">
        <f>'สรุป ชน.(2)'!J102</f>
        <v>0</v>
      </c>
      <c r="I10" s="68">
        <f>'สรุป ชน.(2)'!K102</f>
        <v>12</v>
      </c>
      <c r="J10" s="68">
        <f>'สรุป ชน.(2)'!L102</f>
        <v>0</v>
      </c>
      <c r="K10" s="68">
        <f>'สรุป ชน.(2)'!M102</f>
        <v>0</v>
      </c>
      <c r="L10" s="68">
        <f>'สรุป ชน.(2)'!N102</f>
        <v>135</v>
      </c>
      <c r="M10" s="68">
        <f>'สรุป ชน.(2)'!O102</f>
        <v>5</v>
      </c>
      <c r="N10" s="68">
        <f>'สรุป ชน.(2)'!P102</f>
        <v>100</v>
      </c>
      <c r="O10" s="68">
        <f>'สรุป ชน.(2)'!Q102</f>
        <v>252</v>
      </c>
      <c r="P10" s="68">
        <f>'สรุป ชน.(2)'!R102</f>
        <v>981</v>
      </c>
      <c r="Q10" s="68">
        <f>'สรุป ชน.(2)'!S102</f>
        <v>212</v>
      </c>
      <c r="R10" s="68">
        <f>'สรุป ชน.(2)'!T102</f>
        <v>10</v>
      </c>
      <c r="S10" s="68">
        <f>'สรุป ชน.(2)'!U102</f>
        <v>4</v>
      </c>
      <c r="T10" s="68">
        <f>'สรุป ชน.(2)'!V102</f>
        <v>226</v>
      </c>
      <c r="U10" s="68">
        <f>'สรุป ชน.(2)'!W102</f>
        <v>1095</v>
      </c>
      <c r="V10" s="20"/>
    </row>
    <row r="11" spans="1:22" s="18" customFormat="1" x14ac:dyDescent="0.35">
      <c r="A11" s="72"/>
      <c r="B11" s="73" t="s">
        <v>286</v>
      </c>
      <c r="C11" s="74">
        <v>63</v>
      </c>
      <c r="D11" s="75">
        <f>SUM(D6:D10)</f>
        <v>22699</v>
      </c>
      <c r="E11" s="75">
        <f t="shared" ref="E11:T11" si="0">SUM(E6:E10)</f>
        <v>1275</v>
      </c>
      <c r="F11" s="75">
        <f t="shared" si="0"/>
        <v>21424</v>
      </c>
      <c r="G11" s="75">
        <f t="shared" si="0"/>
        <v>22494</v>
      </c>
      <c r="H11" s="75">
        <f t="shared" si="0"/>
        <v>205</v>
      </c>
      <c r="I11" s="75">
        <f t="shared" si="0"/>
        <v>592</v>
      </c>
      <c r="J11" s="75">
        <f t="shared" si="0"/>
        <v>75</v>
      </c>
      <c r="K11" s="75">
        <f t="shared" si="0"/>
        <v>2</v>
      </c>
      <c r="L11" s="75">
        <f t="shared" si="0"/>
        <v>1967</v>
      </c>
      <c r="M11" s="75">
        <f t="shared" si="0"/>
        <v>25</v>
      </c>
      <c r="N11" s="75">
        <f t="shared" si="0"/>
        <v>166</v>
      </c>
      <c r="O11" s="75">
        <f t="shared" si="0"/>
        <v>958</v>
      </c>
      <c r="P11" s="75">
        <f t="shared" si="0"/>
        <v>17714</v>
      </c>
      <c r="Q11" s="75">
        <f t="shared" si="0"/>
        <v>942</v>
      </c>
      <c r="R11" s="75">
        <f t="shared" si="0"/>
        <v>238</v>
      </c>
      <c r="S11" s="75">
        <f t="shared" si="0"/>
        <v>20</v>
      </c>
      <c r="T11" s="75">
        <f t="shared" si="0"/>
        <v>1200</v>
      </c>
      <c r="U11" s="75">
        <f>SUM(U6:U10)</f>
        <v>49674</v>
      </c>
      <c r="V11" s="76"/>
    </row>
    <row r="12" spans="1:22" s="18" customFormat="1" x14ac:dyDescent="0.35">
      <c r="A12" s="54"/>
      <c r="B12" s="15" t="s">
        <v>287</v>
      </c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x14ac:dyDescent="0.35">
      <c r="A13" s="55">
        <v>1</v>
      </c>
      <c r="B13" s="22" t="s">
        <v>136</v>
      </c>
      <c r="C13" s="19">
        <f>'สรุป ชน.(2)'!D118</f>
        <v>10</v>
      </c>
      <c r="D13" s="23">
        <f>'สรุป ชน.(2)'!F118</f>
        <v>3221</v>
      </c>
      <c r="E13" s="23">
        <f>'สรุป ชน.(2)'!G118</f>
        <v>355</v>
      </c>
      <c r="F13" s="23">
        <f>'สรุป ชน.(2)'!H118</f>
        <v>2866</v>
      </c>
      <c r="G13" s="23">
        <f>'สรุป ชน.(2)'!I118</f>
        <v>3221</v>
      </c>
      <c r="H13" s="23">
        <f>'สรุป ชน.(2)'!J118</f>
        <v>0</v>
      </c>
      <c r="I13" s="23">
        <f>'สรุป ชน.(2)'!K118</f>
        <v>355</v>
      </c>
      <c r="J13" s="23">
        <f>'สรุป ชน.(2)'!L118</f>
        <v>0</v>
      </c>
      <c r="K13" s="23">
        <f>'สรุป ชน.(2)'!M118</f>
        <v>0</v>
      </c>
      <c r="L13" s="23">
        <f>'สรุป ชน.(2)'!N118</f>
        <v>285</v>
      </c>
      <c r="M13" s="23">
        <f>'สรุป ชน.(2)'!O118</f>
        <v>43</v>
      </c>
      <c r="N13" s="23">
        <f>'สรุป ชน.(2)'!P118</f>
        <v>50</v>
      </c>
      <c r="O13" s="23">
        <f>'สรุป ชน.(2)'!Q118</f>
        <v>4</v>
      </c>
      <c r="P13" s="23">
        <f>'สรุป ชน.(2)'!R118</f>
        <v>2467</v>
      </c>
      <c r="Q13" s="23">
        <f>'สรุป ชน.(2)'!S118</f>
        <v>10</v>
      </c>
      <c r="R13" s="23">
        <f>'สรุป ชน.(2)'!T118</f>
        <v>2</v>
      </c>
      <c r="S13" s="23">
        <f>'สรุป ชน.(2)'!U118</f>
        <v>5</v>
      </c>
      <c r="T13" s="23">
        <f>'สรุป ชน.(2)'!V118</f>
        <v>17</v>
      </c>
      <c r="U13" s="23">
        <f>'สรุป ชน.(2)'!W118</f>
        <v>11136</v>
      </c>
      <c r="V13" s="20"/>
    </row>
    <row r="14" spans="1:22" x14ac:dyDescent="0.35">
      <c r="A14" s="55">
        <v>2</v>
      </c>
      <c r="B14" s="24" t="s">
        <v>158</v>
      </c>
      <c r="C14" s="84">
        <f>'สรุป ชน.(2)'!D135</f>
        <v>12</v>
      </c>
      <c r="D14" s="23">
        <f>'สรุป ชน.(2)'!F135</f>
        <v>3373</v>
      </c>
      <c r="E14" s="23">
        <f>'สรุป ชน.(2)'!G135</f>
        <v>475</v>
      </c>
      <c r="F14" s="23">
        <f>'สรุป ชน.(2)'!H135</f>
        <v>2898</v>
      </c>
      <c r="G14" s="23">
        <f>'สรุป ชน.(2)'!I135</f>
        <v>3355</v>
      </c>
      <c r="H14" s="23">
        <f>'สรุป ชน.(2)'!J135</f>
        <v>18</v>
      </c>
      <c r="I14" s="23">
        <f>'สรุป ชน.(2)'!K135</f>
        <v>213</v>
      </c>
      <c r="J14" s="23">
        <f>'สรุป ชน.(2)'!L135</f>
        <v>0</v>
      </c>
      <c r="K14" s="23">
        <f>'สรุป ชน.(2)'!M135</f>
        <v>0</v>
      </c>
      <c r="L14" s="23">
        <f>'สรุป ชน.(2)'!N135</f>
        <v>77</v>
      </c>
      <c r="M14" s="23">
        <f>'สรุป ชน.(2)'!O135</f>
        <v>5</v>
      </c>
      <c r="N14" s="23">
        <f>'สรุป ชน.(2)'!P135</f>
        <v>3</v>
      </c>
      <c r="O14" s="23">
        <f>'สรุป ชน.(2)'!Q135</f>
        <v>14</v>
      </c>
      <c r="P14" s="23">
        <f>'สรุป ชน.(2)'!R135</f>
        <v>2779</v>
      </c>
      <c r="Q14" s="23">
        <f>'สรุป ชน.(2)'!S135</f>
        <v>181</v>
      </c>
      <c r="R14" s="23">
        <f>'สรุป ชน.(2)'!T135</f>
        <v>90</v>
      </c>
      <c r="S14" s="23">
        <f>'สรุป ชน.(2)'!U135</f>
        <v>11</v>
      </c>
      <c r="T14" s="23">
        <f>'สรุป ชน.(2)'!V135</f>
        <v>282</v>
      </c>
      <c r="U14" s="23">
        <f>'สรุป ชน.(2)'!W135</f>
        <v>8256</v>
      </c>
      <c r="V14" s="20"/>
    </row>
    <row r="15" spans="1:22" x14ac:dyDescent="0.35">
      <c r="A15" s="55">
        <v>3</v>
      </c>
      <c r="B15" s="22" t="s">
        <v>178</v>
      </c>
      <c r="C15" s="84">
        <f>'สรุป ชน.(2)'!D152</f>
        <v>10</v>
      </c>
      <c r="D15" s="23">
        <f>'สรุป ชน.(2)'!F152</f>
        <v>2043</v>
      </c>
      <c r="E15" s="23">
        <f>'สรุป ชน.(2)'!G152</f>
        <v>70</v>
      </c>
      <c r="F15" s="23">
        <f>'สรุป ชน.(2)'!H152</f>
        <v>1973</v>
      </c>
      <c r="G15" s="23">
        <f>'สรุป ชน.(2)'!I152</f>
        <v>1970</v>
      </c>
      <c r="H15" s="23">
        <f>'สรุป ชน.(2)'!J152</f>
        <v>72</v>
      </c>
      <c r="I15" s="23">
        <f>'สรุป ชน.(2)'!K152</f>
        <v>29</v>
      </c>
      <c r="J15" s="23">
        <f>'สรุป ชน.(2)'!L152</f>
        <v>0</v>
      </c>
      <c r="K15" s="23">
        <f>'สรุป ชน.(2)'!M152</f>
        <v>1</v>
      </c>
      <c r="L15" s="23">
        <f>'สรุป ชน.(2)'!N152</f>
        <v>9</v>
      </c>
      <c r="M15" s="23">
        <f>'สรุป ชน.(2)'!O152</f>
        <v>2</v>
      </c>
      <c r="N15" s="23">
        <f>'สรุป ชน.(2)'!P152</f>
        <v>0</v>
      </c>
      <c r="O15" s="23">
        <f>'สรุป ชน.(2)'!Q152</f>
        <v>0</v>
      </c>
      <c r="P15" s="23">
        <f>'สรุป ชน.(2)'!R152</f>
        <v>1955</v>
      </c>
      <c r="Q15" s="23">
        <f>'สรุป ชน.(2)'!S152</f>
        <v>10</v>
      </c>
      <c r="R15" s="23">
        <f>'สรุป ชน.(2)'!T152</f>
        <v>34</v>
      </c>
      <c r="S15" s="23">
        <f>'สรุป ชน.(2)'!U152</f>
        <v>3</v>
      </c>
      <c r="T15" s="23">
        <f>'สรุป ชน.(2)'!V152</f>
        <v>47</v>
      </c>
      <c r="U15" s="23">
        <f>'สรุป ชน.(2)'!W152</f>
        <v>3690</v>
      </c>
      <c r="V15" s="20"/>
    </row>
    <row r="16" spans="1:22" x14ac:dyDescent="0.35">
      <c r="A16" s="55">
        <v>4</v>
      </c>
      <c r="B16" s="22" t="s">
        <v>195</v>
      </c>
      <c r="C16" s="84">
        <f>'สรุป ชน.(2)'!D171</f>
        <v>14</v>
      </c>
      <c r="D16" s="23">
        <f>'สรุป ชน.(2)'!F171</f>
        <v>3116</v>
      </c>
      <c r="E16" s="23">
        <f>'สรุป ชน.(2)'!G171</f>
        <v>223</v>
      </c>
      <c r="F16" s="23">
        <f>'สรุป ชน.(2)'!H171</f>
        <v>2893</v>
      </c>
      <c r="G16" s="23">
        <f>'สรุป ชน.(2)'!I171</f>
        <v>3116</v>
      </c>
      <c r="H16" s="23">
        <f>'สรุป ชน.(2)'!J171</f>
        <v>0</v>
      </c>
      <c r="I16" s="23">
        <f>'สรุป ชน.(2)'!K171</f>
        <v>143</v>
      </c>
      <c r="J16" s="23">
        <f>'สรุป ชน.(2)'!L171</f>
        <v>78</v>
      </c>
      <c r="K16" s="23">
        <f>'สรุป ชน.(2)'!M171</f>
        <v>0</v>
      </c>
      <c r="L16" s="23">
        <f>'สรุป ชน.(2)'!N171</f>
        <v>79</v>
      </c>
      <c r="M16" s="23">
        <f>'สรุป ชน.(2)'!O171</f>
        <v>1</v>
      </c>
      <c r="N16" s="23">
        <f>'สรุป ชน.(2)'!P171</f>
        <v>74</v>
      </c>
      <c r="O16" s="23">
        <f>'สรุป ชน.(2)'!Q171</f>
        <v>4</v>
      </c>
      <c r="P16" s="23">
        <f>'สรุป ชน.(2)'!R171</f>
        <v>2722</v>
      </c>
      <c r="Q16" s="23">
        <f>'สรุป ชน.(2)'!S171</f>
        <v>9</v>
      </c>
      <c r="R16" s="23">
        <f>'สรุป ชน.(2)'!T171</f>
        <v>2</v>
      </c>
      <c r="S16" s="23">
        <f>'สรุป ชน.(2)'!U171</f>
        <v>4</v>
      </c>
      <c r="T16" s="23">
        <f>'สรุป ชน.(2)'!V171</f>
        <v>15</v>
      </c>
      <c r="U16" s="23">
        <f>'สรุป ชน.(2)'!W171</f>
        <v>7960</v>
      </c>
      <c r="V16" s="20"/>
    </row>
    <row r="17" spans="1:22" x14ac:dyDescent="0.35">
      <c r="A17" s="55">
        <v>5</v>
      </c>
      <c r="B17" s="22" t="s">
        <v>214</v>
      </c>
      <c r="C17" s="84">
        <f>'สรุป ชน.(2)'!D189</f>
        <v>13</v>
      </c>
      <c r="D17" s="23">
        <f>'สรุป ชน.(2)'!F189</f>
        <v>3075</v>
      </c>
      <c r="E17" s="23">
        <f>'สรุป ชน.(2)'!G189</f>
        <v>56</v>
      </c>
      <c r="F17" s="23">
        <f>'สรุป ชน.(2)'!H189</f>
        <v>3019</v>
      </c>
      <c r="G17" s="23">
        <f>'สรุป ชน.(2)'!I189</f>
        <v>3075</v>
      </c>
      <c r="H17" s="23">
        <f>'สรุป ชน.(2)'!J189</f>
        <v>0</v>
      </c>
      <c r="I17" s="23">
        <f>'สรุป ชน.(2)'!K189</f>
        <v>292</v>
      </c>
      <c r="J17" s="23">
        <f>'สรุป ชน.(2)'!L189</f>
        <v>0</v>
      </c>
      <c r="K17" s="23">
        <f>'สรุป ชน.(2)'!M189</f>
        <v>0</v>
      </c>
      <c r="L17" s="23">
        <f>'สรุป ชน.(2)'!N189</f>
        <v>400</v>
      </c>
      <c r="M17" s="23">
        <f>'สรุป ชน.(2)'!O189</f>
        <v>32</v>
      </c>
      <c r="N17" s="23">
        <f>'สรุป ชน.(2)'!P189</f>
        <v>28</v>
      </c>
      <c r="O17" s="23">
        <f>'สรุป ชน.(2)'!Q189</f>
        <v>473</v>
      </c>
      <c r="P17" s="23">
        <f>'สรุป ชน.(2)'!R189</f>
        <v>1508</v>
      </c>
      <c r="Q17" s="23">
        <f>'สรุป ชน.(2)'!S189</f>
        <v>334</v>
      </c>
      <c r="R17" s="23">
        <f>'สรุป ชน.(2)'!T189</f>
        <v>3</v>
      </c>
      <c r="S17" s="23">
        <f>'สรุป ชน.(2)'!U189</f>
        <v>5</v>
      </c>
      <c r="T17" s="23">
        <f>'สรุป ชน.(2)'!V189</f>
        <v>342</v>
      </c>
      <c r="U17" s="23">
        <f>'สรุป ชน.(2)'!W189</f>
        <v>5280</v>
      </c>
      <c r="V17" s="20"/>
    </row>
    <row r="18" spans="1:22" x14ac:dyDescent="0.35">
      <c r="A18" s="55">
        <v>6</v>
      </c>
      <c r="B18" s="22" t="s">
        <v>245</v>
      </c>
      <c r="C18" s="84">
        <f>'สรุป ชน.(2)'!D204</f>
        <v>10</v>
      </c>
      <c r="D18" s="23">
        <f>'สรุป ชน.(2)'!F204</f>
        <v>2001</v>
      </c>
      <c r="E18" s="23">
        <f>'สรุป ชน.(2)'!G204</f>
        <v>155</v>
      </c>
      <c r="F18" s="23">
        <f>'สรุป ชน.(2)'!H204</f>
        <v>1846</v>
      </c>
      <c r="G18" s="23">
        <f>'สรุป ชน.(2)'!I204</f>
        <v>1975</v>
      </c>
      <c r="H18" s="23">
        <f>'สรุป ชน.(2)'!J204</f>
        <v>26</v>
      </c>
      <c r="I18" s="23">
        <f>'สรุป ชน.(2)'!K204</f>
        <v>61</v>
      </c>
      <c r="J18" s="23">
        <f>'สรุป ชน.(2)'!L204</f>
        <v>79</v>
      </c>
      <c r="K18" s="23">
        <f>'สรุป ชน.(2)'!M204</f>
        <v>0</v>
      </c>
      <c r="L18" s="23">
        <f>'สรุป ชน.(2)'!N204</f>
        <v>98</v>
      </c>
      <c r="M18" s="23">
        <f>'สรุป ชน.(2)'!O204</f>
        <v>1</v>
      </c>
      <c r="N18" s="23">
        <f>'สรุป ชน.(2)'!P204</f>
        <v>0</v>
      </c>
      <c r="O18" s="23">
        <f>'สรุป ชน.(2)'!Q204</f>
        <v>31</v>
      </c>
      <c r="P18" s="23">
        <f>'สรุป ชน.(2)'!R204</f>
        <v>1691</v>
      </c>
      <c r="Q18" s="23">
        <f>'สรุป ชน.(2)'!S204</f>
        <v>34</v>
      </c>
      <c r="R18" s="23">
        <f>'สรุป ชน.(2)'!T204</f>
        <v>3</v>
      </c>
      <c r="S18" s="23">
        <f>'สรุป ชน.(2)'!U204</f>
        <v>5</v>
      </c>
      <c r="T18" s="23">
        <f>'สรุป ชน.(2)'!V204</f>
        <v>40</v>
      </c>
      <c r="U18" s="23">
        <f>'สรุป ชน.(2)'!W204</f>
        <v>6343</v>
      </c>
      <c r="V18" s="20"/>
    </row>
    <row r="19" spans="1:22" s="18" customFormat="1" x14ac:dyDescent="0.35">
      <c r="A19" s="77"/>
      <c r="B19" s="78" t="s">
        <v>287</v>
      </c>
      <c r="C19" s="79">
        <v>69</v>
      </c>
      <c r="D19" s="80">
        <f>SUM(D13:D18)</f>
        <v>16829</v>
      </c>
      <c r="E19" s="80">
        <f t="shared" ref="E19:U19" si="1">SUM(E13:E18)</f>
        <v>1334</v>
      </c>
      <c r="F19" s="80">
        <f t="shared" si="1"/>
        <v>15495</v>
      </c>
      <c r="G19" s="80">
        <f t="shared" si="1"/>
        <v>16712</v>
      </c>
      <c r="H19" s="80">
        <f t="shared" si="1"/>
        <v>116</v>
      </c>
      <c r="I19" s="80">
        <f t="shared" si="1"/>
        <v>1093</v>
      </c>
      <c r="J19" s="80">
        <f t="shared" si="1"/>
        <v>157</v>
      </c>
      <c r="K19" s="80">
        <f t="shared" si="1"/>
        <v>1</v>
      </c>
      <c r="L19" s="80">
        <f t="shared" si="1"/>
        <v>948</v>
      </c>
      <c r="M19" s="80">
        <f t="shared" si="1"/>
        <v>84</v>
      </c>
      <c r="N19" s="80">
        <f t="shared" si="1"/>
        <v>155</v>
      </c>
      <c r="O19" s="80">
        <f t="shared" si="1"/>
        <v>526</v>
      </c>
      <c r="P19" s="80">
        <f t="shared" si="1"/>
        <v>13122</v>
      </c>
      <c r="Q19" s="80">
        <f t="shared" si="1"/>
        <v>578</v>
      </c>
      <c r="R19" s="80">
        <f t="shared" si="1"/>
        <v>134</v>
      </c>
      <c r="S19" s="80">
        <f t="shared" si="1"/>
        <v>33</v>
      </c>
      <c r="T19" s="80">
        <f t="shared" si="1"/>
        <v>743</v>
      </c>
      <c r="U19" s="80">
        <f t="shared" si="1"/>
        <v>42665</v>
      </c>
      <c r="V19" s="81"/>
    </row>
    <row r="20" spans="1:22" s="18" customFormat="1" x14ac:dyDescent="0.35">
      <c r="A20" s="69"/>
      <c r="B20" s="70" t="s">
        <v>288</v>
      </c>
      <c r="C20" s="82">
        <f>SUM(C19+C11)</f>
        <v>132</v>
      </c>
      <c r="D20" s="71">
        <f t="shared" ref="D20:U20" si="2">SUM(D19+D11)</f>
        <v>39528</v>
      </c>
      <c r="E20" s="71">
        <f t="shared" si="2"/>
        <v>2609</v>
      </c>
      <c r="F20" s="71">
        <f t="shared" si="2"/>
        <v>36919</v>
      </c>
      <c r="G20" s="71">
        <f t="shared" si="2"/>
        <v>39206</v>
      </c>
      <c r="H20" s="71">
        <f t="shared" si="2"/>
        <v>321</v>
      </c>
      <c r="I20" s="71">
        <f t="shared" si="2"/>
        <v>1685</v>
      </c>
      <c r="J20" s="71">
        <f t="shared" si="2"/>
        <v>232</v>
      </c>
      <c r="K20" s="71">
        <f t="shared" si="2"/>
        <v>3</v>
      </c>
      <c r="L20" s="71">
        <f t="shared" si="2"/>
        <v>2915</v>
      </c>
      <c r="M20" s="71">
        <f t="shared" si="2"/>
        <v>109</v>
      </c>
      <c r="N20" s="71">
        <f t="shared" si="2"/>
        <v>321</v>
      </c>
      <c r="O20" s="71">
        <f t="shared" si="2"/>
        <v>1484</v>
      </c>
      <c r="P20" s="71">
        <f t="shared" si="2"/>
        <v>30836</v>
      </c>
      <c r="Q20" s="71">
        <f t="shared" si="2"/>
        <v>1520</v>
      </c>
      <c r="R20" s="71">
        <f t="shared" si="2"/>
        <v>372</v>
      </c>
      <c r="S20" s="71">
        <f t="shared" si="2"/>
        <v>53</v>
      </c>
      <c r="T20" s="71">
        <f t="shared" si="2"/>
        <v>1943</v>
      </c>
      <c r="U20" s="71">
        <f t="shared" si="2"/>
        <v>92339</v>
      </c>
      <c r="V20" s="83"/>
    </row>
  </sheetData>
  <mergeCells count="9">
    <mergeCell ref="A1:V1"/>
    <mergeCell ref="A3:A4"/>
    <mergeCell ref="B3:B4"/>
    <mergeCell ref="C3:C4"/>
    <mergeCell ref="D3:F3"/>
    <mergeCell ref="I3:P3"/>
    <mergeCell ref="Q3:T3"/>
    <mergeCell ref="V3:V4"/>
    <mergeCell ref="G3:H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AO1052"/>
  <sheetViews>
    <sheetView showGridLines="0" zoomScale="80" zoomScaleNormal="80" workbookViewId="0">
      <pane ySplit="3" topLeftCell="A4" activePane="bottomLeft" state="frozen"/>
      <selection activeCell="M33" sqref="M33"/>
      <selection pane="bottomLeft" activeCell="R5" sqref="R5"/>
    </sheetView>
  </sheetViews>
  <sheetFormatPr defaultColWidth="12.5703125" defaultRowHeight="15.75" customHeight="1" x14ac:dyDescent="0.3"/>
  <cols>
    <col min="1" max="1" width="6.5703125" style="32" bestFit="1" customWidth="1"/>
    <col min="2" max="2" width="18.85546875" style="32" customWidth="1"/>
    <col min="3" max="3" width="43.140625" style="32" bestFit="1" customWidth="1"/>
    <col min="4" max="4" width="13.5703125" style="53" bestFit="1" customWidth="1"/>
    <col min="5" max="5" width="23" style="53" bestFit="1" customWidth="1"/>
    <col min="6" max="6" width="13.5703125" style="53" customWidth="1"/>
    <col min="7" max="8" width="11.85546875" style="53" customWidth="1"/>
    <col min="9" max="22" width="9.85546875" style="53" customWidth="1"/>
    <col min="23" max="23" width="19.28515625" style="53" bestFit="1" customWidth="1"/>
    <col min="24" max="24" width="42.7109375" style="32" customWidth="1"/>
    <col min="25" max="16384" width="12.5703125" style="32"/>
  </cols>
  <sheetData>
    <row r="1" spans="1:41" ht="45.75" customHeight="1" x14ac:dyDescent="0.35">
      <c r="A1" s="430" t="s">
        <v>22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41" s="31" customFormat="1" ht="54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41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41" ht="27.75" customHeight="1" x14ac:dyDescent="0.55000000000000004">
      <c r="A4" s="3">
        <v>1</v>
      </c>
      <c r="B4" s="4" t="s">
        <v>260</v>
      </c>
      <c r="C4" s="123" t="s">
        <v>267</v>
      </c>
      <c r="D4" s="5"/>
      <c r="E4" s="5"/>
      <c r="F4" s="124"/>
      <c r="G4" s="124"/>
      <c r="H4" s="124"/>
      <c r="I4" s="124"/>
      <c r="J4" s="12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5"/>
      <c r="W4" s="3"/>
      <c r="X4" s="4"/>
      <c r="Y4" s="1"/>
      <c r="Z4" s="1"/>
      <c r="AA4" s="1"/>
      <c r="AB4" s="1"/>
      <c r="AC4" s="8"/>
      <c r="AD4" s="8"/>
      <c r="AE4" s="8"/>
      <c r="AF4" s="9"/>
      <c r="AG4" s="8"/>
      <c r="AH4" s="8"/>
      <c r="AI4" s="9"/>
      <c r="AJ4" s="9"/>
      <c r="AK4" s="8"/>
      <c r="AL4" s="9"/>
      <c r="AM4" s="8"/>
      <c r="AN4" s="9"/>
      <c r="AO4" s="33"/>
    </row>
    <row r="5" spans="1:41" s="116" customFormat="1" ht="42" x14ac:dyDescent="0.2">
      <c r="A5" s="119"/>
      <c r="B5" s="120"/>
      <c r="C5" s="369" t="s">
        <v>23</v>
      </c>
      <c r="D5" s="370" t="s">
        <v>28</v>
      </c>
      <c r="E5" s="371" t="s">
        <v>299</v>
      </c>
      <c r="F5" s="372">
        <v>209</v>
      </c>
      <c r="G5" s="372"/>
      <c r="H5" s="372">
        <v>209</v>
      </c>
      <c r="I5" s="372">
        <v>209</v>
      </c>
      <c r="J5" s="372"/>
      <c r="K5" s="372" t="s">
        <v>117</v>
      </c>
      <c r="L5" s="372" t="s">
        <v>117</v>
      </c>
      <c r="M5" s="372" t="s">
        <v>117</v>
      </c>
      <c r="N5" s="372" t="s">
        <v>117</v>
      </c>
      <c r="O5" s="372" t="s">
        <v>117</v>
      </c>
      <c r="P5" s="372" t="s">
        <v>117</v>
      </c>
      <c r="Q5" s="372" t="s">
        <v>117</v>
      </c>
      <c r="R5" s="372">
        <v>209</v>
      </c>
      <c r="S5" s="372" t="s">
        <v>117</v>
      </c>
      <c r="T5" s="372" t="s">
        <v>117</v>
      </c>
      <c r="U5" s="372" t="s">
        <v>117</v>
      </c>
      <c r="V5" s="372">
        <f>SUM(S5:U5)</f>
        <v>0</v>
      </c>
      <c r="W5" s="372">
        <v>836</v>
      </c>
      <c r="X5" s="369"/>
      <c r="Y5" s="114"/>
      <c r="Z5" s="114"/>
      <c r="AA5" s="114"/>
      <c r="AB5" s="114"/>
      <c r="AC5" s="185"/>
      <c r="AD5" s="185"/>
      <c r="AE5" s="185"/>
      <c r="AF5" s="186"/>
      <c r="AG5" s="185"/>
      <c r="AH5" s="185"/>
      <c r="AI5" s="186"/>
      <c r="AJ5" s="186"/>
      <c r="AK5" s="185"/>
      <c r="AL5" s="186"/>
      <c r="AM5" s="185"/>
      <c r="AN5" s="186"/>
      <c r="AO5" s="187"/>
    </row>
    <row r="6" spans="1:41" s="116" customFormat="1" ht="63" x14ac:dyDescent="0.2">
      <c r="A6" s="119"/>
      <c r="B6" s="120"/>
      <c r="C6" s="128" t="s">
        <v>24</v>
      </c>
      <c r="D6" s="129" t="s">
        <v>29</v>
      </c>
      <c r="E6" s="130" t="s">
        <v>310</v>
      </c>
      <c r="F6" s="131">
        <v>869</v>
      </c>
      <c r="G6" s="131"/>
      <c r="H6" s="131">
        <v>869</v>
      </c>
      <c r="I6" s="131">
        <v>869</v>
      </c>
      <c r="J6" s="131"/>
      <c r="K6" s="131" t="s">
        <v>117</v>
      </c>
      <c r="L6" s="131" t="s">
        <v>117</v>
      </c>
      <c r="M6" s="131" t="s">
        <v>117</v>
      </c>
      <c r="N6" s="131">
        <v>1</v>
      </c>
      <c r="O6" s="131" t="s">
        <v>117</v>
      </c>
      <c r="P6" s="131" t="s">
        <v>117</v>
      </c>
      <c r="Q6" s="131">
        <v>1</v>
      </c>
      <c r="R6" s="131">
        <v>867</v>
      </c>
      <c r="S6" s="131" t="s">
        <v>117</v>
      </c>
      <c r="T6" s="131" t="s">
        <v>117</v>
      </c>
      <c r="U6" s="131" t="s">
        <v>117</v>
      </c>
      <c r="V6" s="131">
        <f t="shared" ref="V6:V21" si="0">SUM(S6:U6)</f>
        <v>0</v>
      </c>
      <c r="W6" s="131">
        <v>3476</v>
      </c>
      <c r="X6" s="128"/>
      <c r="Y6" s="114"/>
      <c r="Z6" s="114"/>
      <c r="AA6" s="114"/>
      <c r="AB6" s="114"/>
      <c r="AC6" s="114"/>
      <c r="AD6" s="114"/>
    </row>
    <row r="7" spans="1:41" ht="27.75" customHeight="1" x14ac:dyDescent="0.35">
      <c r="A7" s="117"/>
      <c r="B7" s="118"/>
      <c r="C7" s="132" t="s">
        <v>268</v>
      </c>
      <c r="D7" s="133"/>
      <c r="E7" s="134"/>
      <c r="F7" s="135"/>
      <c r="G7" s="135"/>
      <c r="H7" s="135"/>
      <c r="I7" s="135"/>
      <c r="J7" s="13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4"/>
      <c r="Y7" s="1"/>
      <c r="Z7" s="1"/>
      <c r="AA7" s="1"/>
      <c r="AB7" s="1"/>
      <c r="AC7" s="1"/>
      <c r="AD7" s="1"/>
    </row>
    <row r="8" spans="1:41" ht="27.75" customHeight="1" x14ac:dyDescent="0.35">
      <c r="A8" s="117"/>
      <c r="B8" s="118"/>
      <c r="C8" s="6" t="s">
        <v>25</v>
      </c>
      <c r="D8" s="7" t="s">
        <v>30</v>
      </c>
      <c r="E8" s="7" t="s">
        <v>115</v>
      </c>
      <c r="F8" s="86">
        <v>324</v>
      </c>
      <c r="G8" s="86">
        <v>324</v>
      </c>
      <c r="H8" s="86"/>
      <c r="I8" s="86">
        <v>324</v>
      </c>
      <c r="J8" s="86"/>
      <c r="K8" s="86">
        <v>15</v>
      </c>
      <c r="L8" s="86" t="s">
        <v>117</v>
      </c>
      <c r="M8" s="86" t="s">
        <v>117</v>
      </c>
      <c r="N8" s="86" t="s">
        <v>117</v>
      </c>
      <c r="O8" s="86" t="s">
        <v>117</v>
      </c>
      <c r="P8" s="86" t="s">
        <v>117</v>
      </c>
      <c r="Q8" s="86" t="s">
        <v>117</v>
      </c>
      <c r="R8" s="86" t="s">
        <v>117</v>
      </c>
      <c r="S8" s="86">
        <v>104</v>
      </c>
      <c r="T8" s="86">
        <v>190</v>
      </c>
      <c r="U8" s="86">
        <v>15</v>
      </c>
      <c r="V8" s="86">
        <f>SUM(S8:U8)</f>
        <v>309</v>
      </c>
      <c r="W8" s="86">
        <v>380</v>
      </c>
      <c r="X8" s="6"/>
      <c r="Y8" s="1"/>
      <c r="Z8" s="1"/>
      <c r="AA8" s="1"/>
      <c r="AB8" s="1"/>
      <c r="AC8" s="1"/>
      <c r="AD8" s="1"/>
    </row>
    <row r="9" spans="1:41" ht="27.75" customHeight="1" x14ac:dyDescent="0.35">
      <c r="A9" s="117"/>
      <c r="B9" s="118"/>
      <c r="C9" s="123" t="s">
        <v>269</v>
      </c>
      <c r="D9" s="5"/>
      <c r="E9" s="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4"/>
      <c r="Y9" s="1"/>
      <c r="Z9" s="1"/>
      <c r="AA9" s="1"/>
      <c r="AB9" s="1"/>
      <c r="AC9" s="1"/>
      <c r="AD9" s="1"/>
    </row>
    <row r="10" spans="1:41" s="116" customFormat="1" ht="42" x14ac:dyDescent="0.2">
      <c r="A10" s="119"/>
      <c r="B10" s="120"/>
      <c r="C10" s="120" t="s">
        <v>417</v>
      </c>
      <c r="D10" s="182" t="s">
        <v>31</v>
      </c>
      <c r="E10" s="183" t="s">
        <v>299</v>
      </c>
      <c r="F10" s="184">
        <v>1327</v>
      </c>
      <c r="G10" s="184"/>
      <c r="H10" s="184">
        <v>1327</v>
      </c>
      <c r="I10" s="184">
        <v>1327</v>
      </c>
      <c r="J10" s="184"/>
      <c r="K10" s="184" t="s">
        <v>117</v>
      </c>
      <c r="L10" s="184" t="s">
        <v>117</v>
      </c>
      <c r="M10" s="184" t="s">
        <v>117</v>
      </c>
      <c r="N10" s="184">
        <v>59</v>
      </c>
      <c r="O10" s="184" t="s">
        <v>117</v>
      </c>
      <c r="P10" s="184" t="s">
        <v>117</v>
      </c>
      <c r="Q10" s="184">
        <v>34</v>
      </c>
      <c r="R10" s="184">
        <v>1233</v>
      </c>
      <c r="S10" s="184">
        <v>1</v>
      </c>
      <c r="T10" s="184" t="s">
        <v>117</v>
      </c>
      <c r="U10" s="184" t="s">
        <v>117</v>
      </c>
      <c r="V10" s="184">
        <f>SUM(S10:U10)</f>
        <v>1</v>
      </c>
      <c r="W10" s="184">
        <v>5388</v>
      </c>
      <c r="X10" s="120"/>
      <c r="Y10" s="114"/>
      <c r="Z10" s="114"/>
      <c r="AA10" s="114"/>
      <c r="AB10" s="114"/>
      <c r="AC10" s="114"/>
      <c r="AD10" s="114"/>
    </row>
    <row r="11" spans="1:41" ht="27.75" customHeight="1" x14ac:dyDescent="0.35">
      <c r="A11" s="117"/>
      <c r="B11" s="118"/>
      <c r="C11" s="140" t="s">
        <v>418</v>
      </c>
      <c r="D11" s="141" t="s">
        <v>32</v>
      </c>
      <c r="E11" s="141" t="s">
        <v>115</v>
      </c>
      <c r="F11" s="142">
        <v>596</v>
      </c>
      <c r="G11" s="142"/>
      <c r="H11" s="142">
        <v>596</v>
      </c>
      <c r="I11" s="142">
        <v>596</v>
      </c>
      <c r="J11" s="142"/>
      <c r="K11" s="142">
        <v>1</v>
      </c>
      <c r="L11" s="142" t="s">
        <v>117</v>
      </c>
      <c r="M11" s="142" t="s">
        <v>117</v>
      </c>
      <c r="N11" s="142">
        <v>8</v>
      </c>
      <c r="O11" s="142" t="s">
        <v>117</v>
      </c>
      <c r="P11" s="142" t="s">
        <v>117</v>
      </c>
      <c r="Q11" s="142">
        <v>1</v>
      </c>
      <c r="R11" s="142">
        <v>586</v>
      </c>
      <c r="S11" s="142" t="s">
        <v>117</v>
      </c>
      <c r="T11" s="142" t="s">
        <v>117</v>
      </c>
      <c r="U11" s="142" t="s">
        <v>117</v>
      </c>
      <c r="V11" s="142">
        <f t="shared" si="0"/>
        <v>0</v>
      </c>
      <c r="W11" s="142" t="s">
        <v>311</v>
      </c>
      <c r="X11" s="140"/>
      <c r="Y11" s="1"/>
      <c r="Z11" s="1"/>
      <c r="AA11" s="1"/>
      <c r="AB11" s="1"/>
      <c r="AC11" s="1"/>
      <c r="AD11" s="1"/>
    </row>
    <row r="12" spans="1:41" ht="27.75" customHeight="1" x14ac:dyDescent="0.35">
      <c r="A12" s="117"/>
      <c r="B12" s="118"/>
      <c r="C12" s="140" t="s">
        <v>419</v>
      </c>
      <c r="D12" s="141" t="s">
        <v>33</v>
      </c>
      <c r="E12" s="141" t="s">
        <v>114</v>
      </c>
      <c r="F12" s="142">
        <v>746</v>
      </c>
      <c r="G12" s="142"/>
      <c r="H12" s="142">
        <v>746</v>
      </c>
      <c r="I12" s="142">
        <v>746</v>
      </c>
      <c r="J12" s="142"/>
      <c r="K12" s="142" t="s">
        <v>117</v>
      </c>
      <c r="L12" s="142" t="s">
        <v>117</v>
      </c>
      <c r="M12" s="142" t="s">
        <v>117</v>
      </c>
      <c r="N12" s="143">
        <v>30</v>
      </c>
      <c r="O12" s="142" t="s">
        <v>117</v>
      </c>
      <c r="P12" s="142" t="s">
        <v>117</v>
      </c>
      <c r="Q12" s="143">
        <v>41</v>
      </c>
      <c r="R12" s="143">
        <v>673</v>
      </c>
      <c r="S12" s="142" t="s">
        <v>117</v>
      </c>
      <c r="T12" s="143">
        <v>2</v>
      </c>
      <c r="U12" s="142" t="s">
        <v>117</v>
      </c>
      <c r="V12" s="142">
        <f>SUM(S12:U12)</f>
        <v>2</v>
      </c>
      <c r="W12" s="142">
        <v>2238</v>
      </c>
      <c r="X12" s="140"/>
      <c r="Y12" s="1"/>
      <c r="Z12" s="1"/>
      <c r="AA12" s="1"/>
      <c r="AB12" s="1"/>
      <c r="AC12" s="1"/>
      <c r="AD12" s="1"/>
    </row>
    <row r="13" spans="1:41" ht="27.75" customHeight="1" x14ac:dyDescent="0.35">
      <c r="A13" s="117"/>
      <c r="B13" s="118"/>
      <c r="C13" s="140" t="s">
        <v>420</v>
      </c>
      <c r="D13" s="141" t="s">
        <v>34</v>
      </c>
      <c r="E13" s="141" t="s">
        <v>115</v>
      </c>
      <c r="F13" s="142">
        <v>1140</v>
      </c>
      <c r="G13" s="142"/>
      <c r="H13" s="142">
        <v>1140</v>
      </c>
      <c r="I13" s="142">
        <v>1140</v>
      </c>
      <c r="J13" s="142"/>
      <c r="K13" s="142" t="s">
        <v>117</v>
      </c>
      <c r="L13" s="142" t="s">
        <v>117</v>
      </c>
      <c r="M13" s="142" t="s">
        <v>117</v>
      </c>
      <c r="N13" s="142">
        <v>18</v>
      </c>
      <c r="O13" s="142" t="s">
        <v>117</v>
      </c>
      <c r="P13" s="142" t="s">
        <v>117</v>
      </c>
      <c r="Q13" s="142">
        <v>27</v>
      </c>
      <c r="R13" s="142">
        <v>1095</v>
      </c>
      <c r="S13" s="142" t="s">
        <v>117</v>
      </c>
      <c r="T13" s="142" t="s">
        <v>117</v>
      </c>
      <c r="U13" s="142" t="s">
        <v>117</v>
      </c>
      <c r="V13" s="142">
        <f t="shared" si="0"/>
        <v>0</v>
      </c>
      <c r="W13" s="142">
        <v>4560</v>
      </c>
      <c r="X13" s="140"/>
      <c r="Y13" s="1"/>
      <c r="Z13" s="1"/>
      <c r="AA13" s="1"/>
      <c r="AB13" s="1"/>
      <c r="AC13" s="1"/>
      <c r="AD13" s="1"/>
    </row>
    <row r="14" spans="1:41" ht="27.75" customHeight="1" x14ac:dyDescent="0.35">
      <c r="A14" s="117"/>
      <c r="B14" s="118"/>
      <c r="C14" s="140" t="s">
        <v>421</v>
      </c>
      <c r="D14" s="141" t="s">
        <v>35</v>
      </c>
      <c r="E14" s="141" t="s">
        <v>114</v>
      </c>
      <c r="F14" s="142">
        <v>306</v>
      </c>
      <c r="G14" s="142"/>
      <c r="H14" s="142">
        <v>306</v>
      </c>
      <c r="I14" s="142">
        <v>306</v>
      </c>
      <c r="J14" s="142"/>
      <c r="K14" s="142" t="s">
        <v>117</v>
      </c>
      <c r="L14" s="142" t="s">
        <v>117</v>
      </c>
      <c r="M14" s="142" t="s">
        <v>117</v>
      </c>
      <c r="N14" s="142">
        <v>11</v>
      </c>
      <c r="O14" s="142" t="s">
        <v>117</v>
      </c>
      <c r="P14" s="142" t="s">
        <v>117</v>
      </c>
      <c r="Q14" s="142">
        <v>34</v>
      </c>
      <c r="R14" s="142">
        <v>261</v>
      </c>
      <c r="S14" s="142" t="s">
        <v>117</v>
      </c>
      <c r="T14" s="142" t="s">
        <v>117</v>
      </c>
      <c r="U14" s="142" t="s">
        <v>117</v>
      </c>
      <c r="V14" s="142">
        <f t="shared" si="0"/>
        <v>0</v>
      </c>
      <c r="W14" s="142">
        <v>1224</v>
      </c>
      <c r="X14" s="140"/>
      <c r="Y14" s="1"/>
      <c r="Z14" s="1"/>
      <c r="AA14" s="1"/>
      <c r="AB14" s="1"/>
      <c r="AC14" s="1"/>
      <c r="AD14" s="1"/>
    </row>
    <row r="15" spans="1:41" ht="27.75" customHeight="1" x14ac:dyDescent="0.35">
      <c r="A15" s="117"/>
      <c r="B15" s="118"/>
      <c r="C15" s="6" t="s">
        <v>422</v>
      </c>
      <c r="D15" s="7" t="s">
        <v>36</v>
      </c>
      <c r="E15" s="7" t="s">
        <v>115</v>
      </c>
      <c r="F15" s="86">
        <v>582</v>
      </c>
      <c r="G15" s="86"/>
      <c r="H15" s="86">
        <v>582</v>
      </c>
      <c r="I15" s="86">
        <v>582</v>
      </c>
      <c r="J15" s="86"/>
      <c r="K15" s="86" t="s">
        <v>117</v>
      </c>
      <c r="L15" s="86" t="s">
        <v>117</v>
      </c>
      <c r="M15" s="86" t="s">
        <v>117</v>
      </c>
      <c r="N15" s="86">
        <v>14</v>
      </c>
      <c r="O15" s="86" t="s">
        <v>117</v>
      </c>
      <c r="P15" s="86" t="s">
        <v>117</v>
      </c>
      <c r="Q15" s="86">
        <v>5</v>
      </c>
      <c r="R15" s="86">
        <v>563</v>
      </c>
      <c r="S15" s="86" t="s">
        <v>117</v>
      </c>
      <c r="T15" s="86" t="s">
        <v>117</v>
      </c>
      <c r="U15" s="86" t="s">
        <v>117</v>
      </c>
      <c r="V15" s="86">
        <f t="shared" si="0"/>
        <v>0</v>
      </c>
      <c r="W15" s="86">
        <v>1746</v>
      </c>
      <c r="X15" s="6"/>
      <c r="Y15" s="1"/>
      <c r="Z15" s="1"/>
      <c r="AA15" s="1"/>
      <c r="AB15" s="1"/>
      <c r="AC15" s="1"/>
      <c r="AD15" s="1"/>
    </row>
    <row r="16" spans="1:41" ht="27.75" customHeight="1" x14ac:dyDescent="0.35">
      <c r="A16" s="117"/>
      <c r="B16" s="118"/>
      <c r="C16" s="123" t="s">
        <v>270</v>
      </c>
      <c r="D16" s="5"/>
      <c r="E16" s="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4"/>
      <c r="Y16" s="1"/>
      <c r="Z16" s="1"/>
      <c r="AA16" s="1"/>
      <c r="AB16" s="1"/>
      <c r="AC16" s="1"/>
      <c r="AD16" s="1"/>
    </row>
    <row r="17" spans="1:30" ht="27.75" customHeight="1" x14ac:dyDescent="0.35">
      <c r="A17" s="117"/>
      <c r="B17" s="118"/>
      <c r="C17" s="118" t="s">
        <v>26</v>
      </c>
      <c r="D17" s="126" t="s">
        <v>37</v>
      </c>
      <c r="E17" s="126" t="s">
        <v>114</v>
      </c>
      <c r="F17" s="127">
        <v>528</v>
      </c>
      <c r="G17" s="127"/>
      <c r="H17" s="127">
        <v>528</v>
      </c>
      <c r="I17" s="127">
        <v>528</v>
      </c>
      <c r="J17" s="127"/>
      <c r="K17" s="127" t="s">
        <v>117</v>
      </c>
      <c r="L17" s="127" t="s">
        <v>117</v>
      </c>
      <c r="M17" s="127" t="s">
        <v>117</v>
      </c>
      <c r="N17" s="127">
        <v>220</v>
      </c>
      <c r="O17" s="127">
        <v>1</v>
      </c>
      <c r="P17" s="127" t="s">
        <v>117</v>
      </c>
      <c r="Q17" s="127">
        <v>3</v>
      </c>
      <c r="R17" s="127">
        <v>304</v>
      </c>
      <c r="S17" s="127" t="s">
        <v>117</v>
      </c>
      <c r="T17" s="127" t="s">
        <v>117</v>
      </c>
      <c r="U17" s="127" t="s">
        <v>117</v>
      </c>
      <c r="V17" s="127">
        <f t="shared" si="0"/>
        <v>0</v>
      </c>
      <c r="W17" s="127">
        <v>1584</v>
      </c>
      <c r="X17" s="118"/>
      <c r="Y17" s="1"/>
      <c r="Z17" s="1"/>
      <c r="AA17" s="1"/>
      <c r="AB17" s="1"/>
      <c r="AC17" s="1"/>
      <c r="AD17" s="1"/>
    </row>
    <row r="18" spans="1:30" ht="27.75" customHeight="1" x14ac:dyDescent="0.35">
      <c r="A18" s="117"/>
      <c r="B18" s="118"/>
      <c r="C18" s="140" t="s">
        <v>27</v>
      </c>
      <c r="D18" s="141" t="s">
        <v>38</v>
      </c>
      <c r="E18" s="141" t="s">
        <v>114</v>
      </c>
      <c r="F18" s="142">
        <v>176</v>
      </c>
      <c r="G18" s="142"/>
      <c r="H18" s="142">
        <v>176</v>
      </c>
      <c r="I18" s="142">
        <v>176</v>
      </c>
      <c r="J18" s="142"/>
      <c r="K18" s="142" t="s">
        <v>117</v>
      </c>
      <c r="L18" s="142" t="s">
        <v>117</v>
      </c>
      <c r="M18" s="142" t="s">
        <v>117</v>
      </c>
      <c r="N18" s="142">
        <v>83</v>
      </c>
      <c r="O18" s="142" t="s">
        <v>117</v>
      </c>
      <c r="P18" s="142" t="s">
        <v>117</v>
      </c>
      <c r="Q18" s="142">
        <v>1</v>
      </c>
      <c r="R18" s="142">
        <v>92</v>
      </c>
      <c r="S18" s="142" t="s">
        <v>117</v>
      </c>
      <c r="T18" s="142" t="s">
        <v>117</v>
      </c>
      <c r="U18" s="142" t="s">
        <v>117</v>
      </c>
      <c r="V18" s="142">
        <f t="shared" si="0"/>
        <v>0</v>
      </c>
      <c r="W18" s="142">
        <v>528</v>
      </c>
      <c r="X18" s="140"/>
      <c r="Y18" s="1"/>
      <c r="Z18" s="1"/>
      <c r="AA18" s="1"/>
      <c r="AB18" s="1"/>
      <c r="AC18" s="1"/>
      <c r="AD18" s="1"/>
    </row>
    <row r="19" spans="1:30" ht="27.75" customHeight="1" x14ac:dyDescent="0.35">
      <c r="A19" s="117"/>
      <c r="B19" s="118"/>
      <c r="C19" s="140" t="s">
        <v>412</v>
      </c>
      <c r="D19" s="141" t="s">
        <v>39</v>
      </c>
      <c r="E19" s="141" t="s">
        <v>116</v>
      </c>
      <c r="F19" s="142">
        <v>53</v>
      </c>
      <c r="G19" s="142"/>
      <c r="H19" s="142">
        <v>53</v>
      </c>
      <c r="I19" s="142"/>
      <c r="J19" s="142">
        <v>53</v>
      </c>
      <c r="K19" s="142" t="s">
        <v>117</v>
      </c>
      <c r="L19" s="142" t="s">
        <v>117</v>
      </c>
      <c r="M19" s="142" t="s">
        <v>117</v>
      </c>
      <c r="N19" s="142">
        <v>4</v>
      </c>
      <c r="O19" s="142">
        <v>1</v>
      </c>
      <c r="P19" s="142" t="s">
        <v>117</v>
      </c>
      <c r="Q19" s="142" t="s">
        <v>117</v>
      </c>
      <c r="R19" s="142">
        <v>13</v>
      </c>
      <c r="S19" s="142">
        <v>33</v>
      </c>
      <c r="T19" s="142">
        <v>2</v>
      </c>
      <c r="U19" s="142" t="s">
        <v>117</v>
      </c>
      <c r="V19" s="142">
        <f t="shared" si="0"/>
        <v>35</v>
      </c>
      <c r="W19" s="142">
        <v>51</v>
      </c>
      <c r="X19" s="140"/>
      <c r="Y19" s="1"/>
      <c r="Z19" s="1"/>
      <c r="AA19" s="1"/>
      <c r="AB19" s="1"/>
      <c r="AC19" s="1"/>
      <c r="AD19" s="1"/>
    </row>
    <row r="20" spans="1:30" ht="27.75" customHeight="1" x14ac:dyDescent="0.35">
      <c r="A20" s="117"/>
      <c r="B20" s="118"/>
      <c r="C20" s="140" t="s">
        <v>413</v>
      </c>
      <c r="D20" s="141" t="s">
        <v>40</v>
      </c>
      <c r="E20" s="141" t="s">
        <v>116</v>
      </c>
      <c r="F20" s="142">
        <v>45</v>
      </c>
      <c r="G20" s="142"/>
      <c r="H20" s="142">
        <v>45</v>
      </c>
      <c r="I20" s="142"/>
      <c r="J20" s="142">
        <v>45</v>
      </c>
      <c r="K20" s="142" t="s">
        <v>117</v>
      </c>
      <c r="L20" s="142" t="s">
        <v>117</v>
      </c>
      <c r="M20" s="142" t="s">
        <v>117</v>
      </c>
      <c r="N20" s="142">
        <v>3</v>
      </c>
      <c r="O20" s="142" t="s">
        <v>117</v>
      </c>
      <c r="P20" s="142" t="s">
        <v>117</v>
      </c>
      <c r="Q20" s="142" t="s">
        <v>117</v>
      </c>
      <c r="R20" s="142">
        <v>2</v>
      </c>
      <c r="S20" s="142">
        <v>40</v>
      </c>
      <c r="T20" s="142" t="s">
        <v>117</v>
      </c>
      <c r="U20" s="142" t="s">
        <v>117</v>
      </c>
      <c r="V20" s="142">
        <f t="shared" si="0"/>
        <v>40</v>
      </c>
      <c r="W20" s="142">
        <v>12</v>
      </c>
      <c r="X20" s="140"/>
      <c r="Y20" s="1"/>
      <c r="Z20" s="1"/>
      <c r="AA20" s="1"/>
      <c r="AB20" s="1"/>
      <c r="AC20" s="1"/>
      <c r="AD20" s="1"/>
    </row>
    <row r="21" spans="1:30" ht="27.75" customHeight="1" x14ac:dyDescent="0.35">
      <c r="A21" s="117"/>
      <c r="B21" s="118"/>
      <c r="C21" s="140" t="s">
        <v>414</v>
      </c>
      <c r="D21" s="141" t="s">
        <v>41</v>
      </c>
      <c r="E21" s="141" t="s">
        <v>116</v>
      </c>
      <c r="F21" s="142">
        <v>34</v>
      </c>
      <c r="G21" s="142"/>
      <c r="H21" s="142">
        <v>34</v>
      </c>
      <c r="I21" s="142"/>
      <c r="J21" s="142">
        <v>34</v>
      </c>
      <c r="K21" s="142" t="s">
        <v>117</v>
      </c>
      <c r="L21" s="142" t="s">
        <v>117</v>
      </c>
      <c r="M21" s="142" t="s">
        <v>117</v>
      </c>
      <c r="N21" s="142">
        <v>1</v>
      </c>
      <c r="O21" s="142" t="s">
        <v>117</v>
      </c>
      <c r="P21" s="142" t="s">
        <v>117</v>
      </c>
      <c r="Q21" s="142" t="s">
        <v>117</v>
      </c>
      <c r="R21" s="142">
        <v>6</v>
      </c>
      <c r="S21" s="142">
        <v>26</v>
      </c>
      <c r="T21" s="142">
        <v>1</v>
      </c>
      <c r="U21" s="142" t="s">
        <v>117</v>
      </c>
      <c r="V21" s="142">
        <f t="shared" si="0"/>
        <v>27</v>
      </c>
      <c r="W21" s="142">
        <v>14</v>
      </c>
      <c r="X21" s="140"/>
      <c r="Y21" s="1"/>
      <c r="Z21" s="1"/>
      <c r="AA21" s="1"/>
      <c r="AB21" s="1"/>
      <c r="AC21" s="1"/>
      <c r="AD21" s="1"/>
    </row>
    <row r="22" spans="1:30" ht="27.75" customHeight="1" x14ac:dyDescent="0.35">
      <c r="A22" s="121"/>
      <c r="B22" s="122"/>
      <c r="C22" s="140" t="s">
        <v>415</v>
      </c>
      <c r="D22" s="144" t="s">
        <v>42</v>
      </c>
      <c r="E22" s="144" t="s">
        <v>116</v>
      </c>
      <c r="F22" s="145">
        <v>33</v>
      </c>
      <c r="G22" s="145"/>
      <c r="H22" s="145">
        <v>33</v>
      </c>
      <c r="I22" s="145"/>
      <c r="J22" s="145">
        <v>33</v>
      </c>
      <c r="K22" s="145" t="s">
        <v>117</v>
      </c>
      <c r="L22" s="145" t="s">
        <v>117</v>
      </c>
      <c r="M22" s="145" t="s">
        <v>117</v>
      </c>
      <c r="N22" s="145">
        <v>1</v>
      </c>
      <c r="O22" s="145" t="s">
        <v>117</v>
      </c>
      <c r="P22" s="145" t="s">
        <v>117</v>
      </c>
      <c r="Q22" s="145" t="s">
        <v>117</v>
      </c>
      <c r="R22" s="145">
        <v>3</v>
      </c>
      <c r="S22" s="145">
        <v>29</v>
      </c>
      <c r="T22" s="145" t="s">
        <v>117</v>
      </c>
      <c r="U22" s="145" t="s">
        <v>117</v>
      </c>
      <c r="V22" s="145">
        <f>SUM(S22:U22)</f>
        <v>29</v>
      </c>
      <c r="W22" s="145">
        <v>6</v>
      </c>
      <c r="X22" s="122"/>
      <c r="Y22" s="1"/>
      <c r="Z22" s="1"/>
      <c r="AA22" s="1"/>
      <c r="AB22" s="1"/>
      <c r="AC22" s="1"/>
      <c r="AD22" s="1"/>
    </row>
    <row r="23" spans="1:30" s="63" customFormat="1" ht="27.75" customHeight="1" thickBot="1" x14ac:dyDescent="0.4">
      <c r="A23" s="66"/>
      <c r="B23" s="67"/>
      <c r="C23" s="66" t="s">
        <v>43</v>
      </c>
      <c r="D23" s="66">
        <f>COUNTA(D5:D22)</f>
        <v>15</v>
      </c>
      <c r="E23" s="66"/>
      <c r="F23" s="66">
        <f>SUM(F4:F22)</f>
        <v>6968</v>
      </c>
      <c r="G23" s="66">
        <f>SUM(G4:G22)</f>
        <v>324</v>
      </c>
      <c r="H23" s="66">
        <f>SUM(H4:H22)</f>
        <v>6644</v>
      </c>
      <c r="I23" s="66">
        <f>SUM(I4:I22)</f>
        <v>6803</v>
      </c>
      <c r="J23" s="66">
        <f>SUM(J4:J22)</f>
        <v>165</v>
      </c>
      <c r="K23" s="66">
        <f t="shared" ref="K23:T23" si="1">SUM(K4:K22)</f>
        <v>16</v>
      </c>
      <c r="L23" s="66">
        <f t="shared" si="1"/>
        <v>0</v>
      </c>
      <c r="M23" s="66">
        <f t="shared" si="1"/>
        <v>0</v>
      </c>
      <c r="N23" s="66">
        <f t="shared" si="1"/>
        <v>453</v>
      </c>
      <c r="O23" s="66">
        <f t="shared" si="1"/>
        <v>2</v>
      </c>
      <c r="P23" s="66">
        <f t="shared" si="1"/>
        <v>0</v>
      </c>
      <c r="Q23" s="66">
        <f t="shared" si="1"/>
        <v>147</v>
      </c>
      <c r="R23" s="66">
        <f t="shared" si="1"/>
        <v>5907</v>
      </c>
      <c r="S23" s="66">
        <f t="shared" si="1"/>
        <v>233</v>
      </c>
      <c r="T23" s="66">
        <f t="shared" si="1"/>
        <v>195</v>
      </c>
      <c r="U23" s="66">
        <f>SUM(U4:U22)</f>
        <v>15</v>
      </c>
      <c r="V23" s="66">
        <f>SUM(V4:V22)</f>
        <v>443</v>
      </c>
      <c r="W23" s="66">
        <f>SUM(W4:W22)</f>
        <v>22043</v>
      </c>
      <c r="X23" s="67"/>
      <c r="Y23" s="62"/>
      <c r="Z23" s="62"/>
      <c r="AA23" s="62"/>
      <c r="AB23" s="62"/>
      <c r="AC23" s="62"/>
      <c r="AD23" s="62"/>
    </row>
    <row r="24" spans="1:30" ht="27.75" customHeight="1" thickTop="1" x14ac:dyDescent="0.35">
      <c r="A24" s="318">
        <v>2</v>
      </c>
      <c r="B24" s="319" t="s">
        <v>261</v>
      </c>
      <c r="C24" s="320" t="s">
        <v>271</v>
      </c>
      <c r="D24" s="321"/>
      <c r="E24" s="321"/>
      <c r="F24" s="322"/>
      <c r="G24" s="323"/>
      <c r="H24" s="323"/>
      <c r="I24" s="323"/>
      <c r="J24" s="323"/>
      <c r="K24" s="323"/>
      <c r="L24" s="323"/>
      <c r="M24" s="323"/>
      <c r="N24" s="324"/>
      <c r="O24" s="323"/>
      <c r="P24" s="323"/>
      <c r="Q24" s="324"/>
      <c r="R24" s="324"/>
      <c r="S24" s="323"/>
      <c r="T24" s="323"/>
      <c r="U24" s="323"/>
      <c r="V24" s="324"/>
      <c r="W24" s="325"/>
      <c r="X24" s="319"/>
      <c r="Y24" s="1"/>
      <c r="Z24" s="1"/>
      <c r="AA24" s="1"/>
      <c r="AB24" s="1"/>
      <c r="AC24" s="1"/>
      <c r="AD24" s="1"/>
    </row>
    <row r="25" spans="1:30" ht="27.75" customHeight="1" x14ac:dyDescent="0.35">
      <c r="A25" s="117"/>
      <c r="B25" s="118"/>
      <c r="C25" s="155" t="s">
        <v>45</v>
      </c>
      <c r="D25" s="156" t="s">
        <v>53</v>
      </c>
      <c r="E25" s="156" t="s">
        <v>73</v>
      </c>
      <c r="F25" s="157">
        <v>162</v>
      </c>
      <c r="G25" s="158"/>
      <c r="H25" s="158">
        <v>162</v>
      </c>
      <c r="I25" s="157">
        <v>162</v>
      </c>
      <c r="J25" s="158"/>
      <c r="K25" s="158" t="s">
        <v>119</v>
      </c>
      <c r="L25" s="158" t="s">
        <v>119</v>
      </c>
      <c r="M25" s="158" t="s">
        <v>119</v>
      </c>
      <c r="N25" s="159">
        <v>2</v>
      </c>
      <c r="O25" s="158" t="s">
        <v>119</v>
      </c>
      <c r="P25" s="158" t="s">
        <v>119</v>
      </c>
      <c r="Q25" s="159">
        <v>5</v>
      </c>
      <c r="R25" s="159">
        <v>155</v>
      </c>
      <c r="S25" s="158" t="s">
        <v>119</v>
      </c>
      <c r="T25" s="158" t="s">
        <v>119</v>
      </c>
      <c r="U25" s="158" t="s">
        <v>119</v>
      </c>
      <c r="V25" s="159">
        <f>SUM(S25:U25)</f>
        <v>0</v>
      </c>
      <c r="W25" s="160">
        <v>220</v>
      </c>
      <c r="X25" s="155"/>
      <c r="Y25" s="1"/>
      <c r="Z25" s="1"/>
      <c r="AA25" s="1"/>
      <c r="AB25" s="1"/>
      <c r="AC25" s="1"/>
      <c r="AD25" s="1"/>
    </row>
    <row r="26" spans="1:30" ht="27.75" customHeight="1" x14ac:dyDescent="0.35">
      <c r="A26" s="117"/>
      <c r="B26" s="118"/>
      <c r="C26" s="6" t="s">
        <v>46</v>
      </c>
      <c r="D26" s="7" t="s">
        <v>54</v>
      </c>
      <c r="E26" s="7" t="s">
        <v>73</v>
      </c>
      <c r="F26" s="86">
        <v>110</v>
      </c>
      <c r="G26" s="89"/>
      <c r="H26" s="89">
        <v>110</v>
      </c>
      <c r="I26" s="86">
        <v>110</v>
      </c>
      <c r="J26" s="89"/>
      <c r="K26" s="89" t="s">
        <v>119</v>
      </c>
      <c r="L26" s="89" t="s">
        <v>119</v>
      </c>
      <c r="M26" s="89" t="s">
        <v>119</v>
      </c>
      <c r="N26" s="154">
        <v>1</v>
      </c>
      <c r="O26" s="89" t="s">
        <v>119</v>
      </c>
      <c r="P26" s="89" t="s">
        <v>119</v>
      </c>
      <c r="Q26" s="154">
        <v>8</v>
      </c>
      <c r="R26" s="154">
        <v>98</v>
      </c>
      <c r="S26" s="89" t="s">
        <v>119</v>
      </c>
      <c r="T26" s="154">
        <v>3</v>
      </c>
      <c r="U26" s="89" t="s">
        <v>119</v>
      </c>
      <c r="V26" s="154">
        <f t="shared" ref="V26:V47" si="2">SUM(S26:U26)</f>
        <v>3</v>
      </c>
      <c r="W26" s="87">
        <v>200</v>
      </c>
      <c r="X26" s="6"/>
      <c r="Y26" s="1"/>
      <c r="Z26" s="1"/>
      <c r="AA26" s="1"/>
      <c r="AB26" s="1"/>
      <c r="AC26" s="1"/>
      <c r="AD26" s="1"/>
    </row>
    <row r="27" spans="1:30" ht="27.75" customHeight="1" x14ac:dyDescent="0.35">
      <c r="A27" s="117"/>
      <c r="B27" s="118"/>
      <c r="C27" s="132" t="s">
        <v>268</v>
      </c>
      <c r="D27" s="5"/>
      <c r="E27" s="5"/>
      <c r="F27" s="85"/>
      <c r="G27" s="149"/>
      <c r="H27" s="149"/>
      <c r="I27" s="149"/>
      <c r="J27" s="149"/>
      <c r="K27" s="149"/>
      <c r="L27" s="149"/>
      <c r="M27" s="149"/>
      <c r="N27" s="150"/>
      <c r="O27" s="149"/>
      <c r="P27" s="149"/>
      <c r="Q27" s="150"/>
      <c r="R27" s="150"/>
      <c r="S27" s="149"/>
      <c r="T27" s="150"/>
      <c r="U27" s="149"/>
      <c r="V27" s="150"/>
      <c r="W27" s="151"/>
      <c r="X27" s="161"/>
      <c r="Y27" s="1"/>
      <c r="Z27" s="1"/>
      <c r="AA27" s="1"/>
      <c r="AB27" s="1"/>
      <c r="AC27" s="1"/>
      <c r="AD27" s="1"/>
    </row>
    <row r="28" spans="1:30" ht="27.75" customHeight="1" x14ac:dyDescent="0.35">
      <c r="A28" s="117"/>
      <c r="B28" s="118"/>
      <c r="C28" s="118" t="s">
        <v>47</v>
      </c>
      <c r="D28" s="126" t="s">
        <v>55</v>
      </c>
      <c r="E28" s="126"/>
      <c r="F28" s="127">
        <v>44</v>
      </c>
      <c r="G28" s="152">
        <v>44</v>
      </c>
      <c r="H28" s="152"/>
      <c r="I28" s="127">
        <v>44</v>
      </c>
      <c r="J28" s="152"/>
      <c r="K28" s="153">
        <v>42</v>
      </c>
      <c r="L28" s="152" t="s">
        <v>119</v>
      </c>
      <c r="M28" s="152" t="s">
        <v>119</v>
      </c>
      <c r="N28" s="152" t="s">
        <v>119</v>
      </c>
      <c r="O28" s="152" t="s">
        <v>119</v>
      </c>
      <c r="P28" s="152" t="s">
        <v>119</v>
      </c>
      <c r="Q28" s="152" t="s">
        <v>119</v>
      </c>
      <c r="R28" s="152" t="s">
        <v>119</v>
      </c>
      <c r="S28" s="162">
        <v>2</v>
      </c>
      <c r="T28" s="152" t="s">
        <v>119</v>
      </c>
      <c r="U28" s="152" t="s">
        <v>119</v>
      </c>
      <c r="V28" s="153">
        <f t="shared" si="2"/>
        <v>2</v>
      </c>
      <c r="W28" s="151">
        <v>60</v>
      </c>
      <c r="X28" s="163"/>
      <c r="Y28" s="1"/>
      <c r="Z28" s="1"/>
      <c r="AA28" s="1"/>
      <c r="AB28" s="1"/>
      <c r="AC28" s="1"/>
      <c r="AD28" s="1"/>
    </row>
    <row r="29" spans="1:30" ht="27.75" customHeight="1" x14ac:dyDescent="0.35">
      <c r="A29" s="117"/>
      <c r="B29" s="326"/>
      <c r="C29" s="327" t="s">
        <v>48</v>
      </c>
      <c r="D29" s="141" t="s">
        <v>56</v>
      </c>
      <c r="E29" s="141"/>
      <c r="F29" s="142">
        <v>3</v>
      </c>
      <c r="G29" s="165">
        <v>3</v>
      </c>
      <c r="H29" s="165"/>
      <c r="I29" s="142">
        <v>3</v>
      </c>
      <c r="J29" s="165"/>
      <c r="K29" s="165" t="s">
        <v>119</v>
      </c>
      <c r="L29" s="166">
        <v>3</v>
      </c>
      <c r="M29" s="165" t="s">
        <v>119</v>
      </c>
      <c r="N29" s="165" t="s">
        <v>119</v>
      </c>
      <c r="O29" s="165" t="s">
        <v>119</v>
      </c>
      <c r="P29" s="165" t="s">
        <v>119</v>
      </c>
      <c r="Q29" s="165" t="s">
        <v>119</v>
      </c>
      <c r="R29" s="165" t="s">
        <v>119</v>
      </c>
      <c r="S29" s="165" t="s">
        <v>119</v>
      </c>
      <c r="T29" s="165" t="s">
        <v>119</v>
      </c>
      <c r="U29" s="165" t="s">
        <v>119</v>
      </c>
      <c r="V29" s="166">
        <f t="shared" si="2"/>
        <v>0</v>
      </c>
      <c r="W29" s="167">
        <v>0</v>
      </c>
      <c r="X29" s="168" t="s">
        <v>118</v>
      </c>
      <c r="Y29" s="1"/>
      <c r="Z29" s="1"/>
      <c r="AA29" s="1"/>
      <c r="AB29" s="1"/>
      <c r="AC29" s="1"/>
      <c r="AD29" s="1"/>
    </row>
    <row r="30" spans="1:30" ht="27.75" customHeight="1" x14ac:dyDescent="0.35">
      <c r="A30" s="117"/>
      <c r="B30" s="326"/>
      <c r="C30" s="327" t="s">
        <v>49</v>
      </c>
      <c r="D30" s="141" t="s">
        <v>57</v>
      </c>
      <c r="E30" s="141"/>
      <c r="F30" s="142">
        <v>69</v>
      </c>
      <c r="G30" s="165">
        <v>69</v>
      </c>
      <c r="H30" s="165"/>
      <c r="I30" s="142">
        <v>69</v>
      </c>
      <c r="J30" s="165"/>
      <c r="K30" s="166">
        <v>68</v>
      </c>
      <c r="L30" s="165" t="s">
        <v>119</v>
      </c>
      <c r="M30" s="165" t="s">
        <v>119</v>
      </c>
      <c r="N30" s="165" t="s">
        <v>119</v>
      </c>
      <c r="O30" s="165" t="s">
        <v>119</v>
      </c>
      <c r="P30" s="165" t="s">
        <v>119</v>
      </c>
      <c r="Q30" s="165" t="s">
        <v>119</v>
      </c>
      <c r="R30" s="165" t="s">
        <v>119</v>
      </c>
      <c r="S30" s="165" t="s">
        <v>119</v>
      </c>
      <c r="T30" s="169">
        <v>1</v>
      </c>
      <c r="U30" s="165" t="s">
        <v>119</v>
      </c>
      <c r="V30" s="166">
        <f t="shared" si="2"/>
        <v>1</v>
      </c>
      <c r="W30" s="167">
        <v>80</v>
      </c>
      <c r="X30" s="168"/>
      <c r="Y30" s="1"/>
      <c r="Z30" s="1"/>
      <c r="AA30" s="1"/>
      <c r="AB30" s="1"/>
      <c r="AC30" s="1"/>
      <c r="AD30" s="1"/>
    </row>
    <row r="31" spans="1:30" ht="27.75" customHeight="1" x14ac:dyDescent="0.35">
      <c r="A31" s="117"/>
      <c r="B31" s="118"/>
      <c r="C31" s="6" t="s">
        <v>50</v>
      </c>
      <c r="D31" s="7" t="s">
        <v>58</v>
      </c>
      <c r="E31" s="7"/>
      <c r="F31" s="86">
        <v>72</v>
      </c>
      <c r="G31" s="89">
        <v>72</v>
      </c>
      <c r="H31" s="89"/>
      <c r="I31" s="86">
        <v>72</v>
      </c>
      <c r="J31" s="89"/>
      <c r="K31" s="89" t="s">
        <v>119</v>
      </c>
      <c r="L31" s="154">
        <v>72</v>
      </c>
      <c r="M31" s="89" t="s">
        <v>119</v>
      </c>
      <c r="N31" s="89" t="s">
        <v>119</v>
      </c>
      <c r="O31" s="89" t="s">
        <v>119</v>
      </c>
      <c r="P31" s="89" t="s">
        <v>119</v>
      </c>
      <c r="Q31" s="89" t="s">
        <v>119</v>
      </c>
      <c r="R31" s="89" t="s">
        <v>119</v>
      </c>
      <c r="S31" s="89" t="s">
        <v>119</v>
      </c>
      <c r="T31" s="89" t="s">
        <v>119</v>
      </c>
      <c r="U31" s="89" t="s">
        <v>119</v>
      </c>
      <c r="V31" s="154">
        <f t="shared" si="2"/>
        <v>0</v>
      </c>
      <c r="W31" s="87">
        <v>30</v>
      </c>
      <c r="X31" s="164"/>
      <c r="Y31" s="1"/>
      <c r="Z31" s="1"/>
      <c r="AA31" s="1"/>
      <c r="AB31" s="1"/>
      <c r="AC31" s="1"/>
      <c r="AD31" s="1"/>
    </row>
    <row r="32" spans="1:30" ht="27.75" customHeight="1" x14ac:dyDescent="0.35">
      <c r="A32" s="117"/>
      <c r="B32" s="118"/>
      <c r="C32" s="123" t="s">
        <v>269</v>
      </c>
      <c r="D32" s="5"/>
      <c r="E32" s="5"/>
      <c r="F32" s="85"/>
      <c r="G32" s="149"/>
      <c r="H32" s="149"/>
      <c r="I32" s="149"/>
      <c r="J32" s="149"/>
      <c r="K32" s="149"/>
      <c r="L32" s="150"/>
      <c r="M32" s="149"/>
      <c r="N32" s="149"/>
      <c r="O32" s="149"/>
      <c r="P32" s="149"/>
      <c r="Q32" s="149"/>
      <c r="R32" s="149"/>
      <c r="S32" s="149"/>
      <c r="T32" s="149"/>
      <c r="U32" s="149"/>
      <c r="V32" s="150"/>
      <c r="W32" s="151"/>
      <c r="X32" s="161"/>
      <c r="Y32" s="1"/>
      <c r="Z32" s="1"/>
      <c r="AA32" s="1"/>
      <c r="AB32" s="1"/>
      <c r="AC32" s="1"/>
      <c r="AD32" s="1"/>
    </row>
    <row r="33" spans="1:30" ht="27.75" customHeight="1" x14ac:dyDescent="0.35">
      <c r="A33" s="117"/>
      <c r="B33" s="118"/>
      <c r="C33" s="118" t="s">
        <v>423</v>
      </c>
      <c r="D33" s="126" t="s">
        <v>59</v>
      </c>
      <c r="E33" s="126"/>
      <c r="F33" s="127">
        <v>636</v>
      </c>
      <c r="G33" s="152"/>
      <c r="H33" s="152">
        <v>636</v>
      </c>
      <c r="I33" s="152">
        <v>636</v>
      </c>
      <c r="J33" s="152"/>
      <c r="K33" s="152" t="s">
        <v>119</v>
      </c>
      <c r="L33" s="152" t="s">
        <v>119</v>
      </c>
      <c r="M33" s="152" t="s">
        <v>119</v>
      </c>
      <c r="N33" s="153">
        <v>107</v>
      </c>
      <c r="O33" s="153">
        <v>2</v>
      </c>
      <c r="P33" s="153">
        <v>4</v>
      </c>
      <c r="Q33" s="153">
        <v>54</v>
      </c>
      <c r="R33" s="153">
        <v>462</v>
      </c>
      <c r="S33" s="153">
        <v>5</v>
      </c>
      <c r="T33" s="153">
        <v>2</v>
      </c>
      <c r="U33" s="152" t="s">
        <v>119</v>
      </c>
      <c r="V33" s="153">
        <f t="shared" si="2"/>
        <v>7</v>
      </c>
      <c r="W33" s="151">
        <v>1000</v>
      </c>
      <c r="X33" s="163"/>
      <c r="Y33" s="1"/>
      <c r="Z33" s="1"/>
      <c r="AA33" s="1"/>
      <c r="AB33" s="1"/>
      <c r="AC33" s="1"/>
      <c r="AD33" s="1"/>
    </row>
    <row r="34" spans="1:30" ht="27.75" customHeight="1" x14ac:dyDescent="0.35">
      <c r="A34" s="117"/>
      <c r="B34" s="118"/>
      <c r="C34" s="140" t="s">
        <v>424</v>
      </c>
      <c r="D34" s="141" t="s">
        <v>60</v>
      </c>
      <c r="E34" s="141"/>
      <c r="F34" s="142">
        <v>878</v>
      </c>
      <c r="G34" s="165"/>
      <c r="H34" s="165">
        <v>878</v>
      </c>
      <c r="I34" s="165">
        <v>878</v>
      </c>
      <c r="J34" s="165"/>
      <c r="K34" s="166">
        <v>3</v>
      </c>
      <c r="L34" s="165" t="s">
        <v>119</v>
      </c>
      <c r="M34" s="165" t="s">
        <v>119</v>
      </c>
      <c r="N34" s="166">
        <v>24</v>
      </c>
      <c r="O34" s="166">
        <v>2</v>
      </c>
      <c r="P34" s="166">
        <v>1</v>
      </c>
      <c r="Q34" s="166">
        <v>54</v>
      </c>
      <c r="R34" s="166">
        <v>793</v>
      </c>
      <c r="S34" s="165" t="s">
        <v>119</v>
      </c>
      <c r="T34" s="166">
        <v>1</v>
      </c>
      <c r="U34" s="165" t="s">
        <v>119</v>
      </c>
      <c r="V34" s="166">
        <f t="shared" si="2"/>
        <v>1</v>
      </c>
      <c r="W34" s="167">
        <v>1000</v>
      </c>
      <c r="X34" s="168"/>
      <c r="Y34" s="1"/>
      <c r="Z34" s="1"/>
      <c r="AA34" s="1"/>
      <c r="AB34" s="1"/>
      <c r="AC34" s="1"/>
      <c r="AD34" s="1"/>
    </row>
    <row r="35" spans="1:30" ht="27.75" customHeight="1" x14ac:dyDescent="0.35">
      <c r="A35" s="117"/>
      <c r="B35" s="118"/>
      <c r="C35" s="140" t="s">
        <v>425</v>
      </c>
      <c r="D35" s="141" t="s">
        <v>61</v>
      </c>
      <c r="E35" s="141"/>
      <c r="F35" s="142">
        <v>616</v>
      </c>
      <c r="G35" s="165"/>
      <c r="H35" s="165">
        <v>616</v>
      </c>
      <c r="I35" s="165">
        <v>616</v>
      </c>
      <c r="J35" s="165"/>
      <c r="K35" s="165" t="s">
        <v>119</v>
      </c>
      <c r="L35" s="165" t="s">
        <v>119</v>
      </c>
      <c r="M35" s="165" t="s">
        <v>119</v>
      </c>
      <c r="N35" s="166">
        <v>24</v>
      </c>
      <c r="O35" s="165" t="s">
        <v>119</v>
      </c>
      <c r="P35" s="166">
        <v>1</v>
      </c>
      <c r="Q35" s="166">
        <v>38</v>
      </c>
      <c r="R35" s="166">
        <v>552</v>
      </c>
      <c r="S35" s="165" t="s">
        <v>119</v>
      </c>
      <c r="T35" s="166">
        <v>1</v>
      </c>
      <c r="U35" s="165" t="s">
        <v>119</v>
      </c>
      <c r="V35" s="166">
        <f t="shared" si="2"/>
        <v>1</v>
      </c>
      <c r="W35" s="167">
        <v>1000</v>
      </c>
      <c r="X35" s="168"/>
      <c r="Y35" s="1"/>
      <c r="Z35" s="1"/>
      <c r="AA35" s="1"/>
      <c r="AB35" s="1"/>
      <c r="AC35" s="1"/>
      <c r="AD35" s="1"/>
    </row>
    <row r="36" spans="1:30" ht="27.75" customHeight="1" x14ac:dyDescent="0.35">
      <c r="A36" s="117"/>
      <c r="B36" s="118"/>
      <c r="C36" s="140" t="s">
        <v>426</v>
      </c>
      <c r="D36" s="141" t="s">
        <v>62</v>
      </c>
      <c r="E36" s="141"/>
      <c r="F36" s="142">
        <v>1391</v>
      </c>
      <c r="G36" s="165"/>
      <c r="H36" s="165">
        <v>1391</v>
      </c>
      <c r="I36" s="165">
        <v>1391</v>
      </c>
      <c r="J36" s="165"/>
      <c r="K36" s="166">
        <v>2</v>
      </c>
      <c r="L36" s="165" t="s">
        <v>119</v>
      </c>
      <c r="M36" s="165" t="s">
        <v>119</v>
      </c>
      <c r="N36" s="166">
        <v>35</v>
      </c>
      <c r="O36" s="166">
        <v>1</v>
      </c>
      <c r="P36" s="166">
        <v>1</v>
      </c>
      <c r="Q36" s="166">
        <v>70</v>
      </c>
      <c r="R36" s="166">
        <v>1267</v>
      </c>
      <c r="S36" s="166">
        <v>12</v>
      </c>
      <c r="T36" s="166">
        <v>3</v>
      </c>
      <c r="U36" s="165" t="s">
        <v>119</v>
      </c>
      <c r="V36" s="166">
        <f t="shared" si="2"/>
        <v>15</v>
      </c>
      <c r="W36" s="167">
        <v>1400</v>
      </c>
      <c r="X36" s="168"/>
      <c r="Y36" s="1"/>
      <c r="Z36" s="1"/>
      <c r="AA36" s="1"/>
      <c r="AB36" s="1"/>
      <c r="AC36" s="1"/>
      <c r="AD36" s="1"/>
    </row>
    <row r="37" spans="1:30" ht="27.75" customHeight="1" x14ac:dyDescent="0.35">
      <c r="A37" s="117"/>
      <c r="B37" s="118"/>
      <c r="C37" s="140" t="s">
        <v>427</v>
      </c>
      <c r="D37" s="141" t="s">
        <v>63</v>
      </c>
      <c r="E37" s="141"/>
      <c r="F37" s="142">
        <v>360</v>
      </c>
      <c r="G37" s="165"/>
      <c r="H37" s="165">
        <v>360</v>
      </c>
      <c r="I37" s="165">
        <v>360</v>
      </c>
      <c r="J37" s="165"/>
      <c r="K37" s="165" t="s">
        <v>119</v>
      </c>
      <c r="L37" s="165" t="s">
        <v>119</v>
      </c>
      <c r="M37" s="165" t="s">
        <v>119</v>
      </c>
      <c r="N37" s="166">
        <v>55</v>
      </c>
      <c r="O37" s="165" t="s">
        <v>119</v>
      </c>
      <c r="P37" s="165" t="s">
        <v>119</v>
      </c>
      <c r="Q37" s="166">
        <v>16</v>
      </c>
      <c r="R37" s="166">
        <v>289</v>
      </c>
      <c r="S37" s="165" t="s">
        <v>119</v>
      </c>
      <c r="T37" s="165" t="s">
        <v>119</v>
      </c>
      <c r="U37" s="165" t="s">
        <v>119</v>
      </c>
      <c r="V37" s="166">
        <f t="shared" si="2"/>
        <v>0</v>
      </c>
      <c r="W37" s="167">
        <v>500</v>
      </c>
      <c r="X37" s="168"/>
      <c r="Y37" s="1"/>
      <c r="Z37" s="1"/>
      <c r="AA37" s="1"/>
      <c r="AB37" s="1"/>
      <c r="AC37" s="1"/>
      <c r="AD37" s="1"/>
    </row>
    <row r="38" spans="1:30" ht="27.75" customHeight="1" x14ac:dyDescent="0.35">
      <c r="A38" s="117"/>
      <c r="B38" s="118"/>
      <c r="C38" s="6" t="s">
        <v>428</v>
      </c>
      <c r="D38" s="7" t="s">
        <v>64</v>
      </c>
      <c r="E38" s="7"/>
      <c r="F38" s="86">
        <v>878</v>
      </c>
      <c r="G38" s="89"/>
      <c r="H38" s="89">
        <v>878</v>
      </c>
      <c r="I38" s="89">
        <v>878</v>
      </c>
      <c r="J38" s="89"/>
      <c r="K38" s="154">
        <v>1</v>
      </c>
      <c r="L38" s="89" t="s">
        <v>119</v>
      </c>
      <c r="M38" s="89" t="s">
        <v>119</v>
      </c>
      <c r="N38" s="154">
        <v>59</v>
      </c>
      <c r="O38" s="89" t="s">
        <v>119</v>
      </c>
      <c r="P38" s="89" t="s">
        <v>119</v>
      </c>
      <c r="Q38" s="154">
        <v>123</v>
      </c>
      <c r="R38" s="154">
        <v>693</v>
      </c>
      <c r="S38" s="154">
        <v>1</v>
      </c>
      <c r="T38" s="154">
        <v>1</v>
      </c>
      <c r="U38" s="89" t="s">
        <v>119</v>
      </c>
      <c r="V38" s="154">
        <f t="shared" si="2"/>
        <v>2</v>
      </c>
      <c r="W38" s="87">
        <v>1000</v>
      </c>
      <c r="X38" s="164"/>
      <c r="Y38" s="1"/>
      <c r="Z38" s="1"/>
      <c r="AA38" s="1"/>
      <c r="AB38" s="1"/>
      <c r="AC38" s="1"/>
      <c r="AD38" s="1"/>
    </row>
    <row r="39" spans="1:30" ht="27.75" customHeight="1" x14ac:dyDescent="0.35">
      <c r="A39" s="117"/>
      <c r="B39" s="118"/>
      <c r="C39" s="123" t="s">
        <v>270</v>
      </c>
      <c r="D39" s="5"/>
      <c r="E39" s="5"/>
      <c r="F39" s="85"/>
      <c r="G39" s="149"/>
      <c r="H39" s="149"/>
      <c r="I39" s="149"/>
      <c r="J39" s="149"/>
      <c r="K39" s="150"/>
      <c r="L39" s="149"/>
      <c r="M39" s="149"/>
      <c r="N39" s="150"/>
      <c r="O39" s="149"/>
      <c r="P39" s="149"/>
      <c r="Q39" s="150"/>
      <c r="R39" s="150"/>
      <c r="S39" s="150"/>
      <c r="T39" s="150"/>
      <c r="U39" s="149"/>
      <c r="V39" s="150"/>
      <c r="W39" s="151"/>
      <c r="X39" s="161"/>
      <c r="Y39" s="1"/>
      <c r="Z39" s="1"/>
      <c r="AA39" s="1"/>
      <c r="AB39" s="1"/>
      <c r="AC39" s="1"/>
      <c r="AD39" s="1"/>
    </row>
    <row r="40" spans="1:30" ht="27.75" customHeight="1" x14ac:dyDescent="0.35">
      <c r="A40" s="117"/>
      <c r="B40" s="118"/>
      <c r="C40" s="118" t="s">
        <v>473</v>
      </c>
      <c r="D40" s="126" t="s">
        <v>65</v>
      </c>
      <c r="E40" s="126"/>
      <c r="F40" s="127">
        <v>220</v>
      </c>
      <c r="G40" s="152"/>
      <c r="H40" s="152">
        <v>220</v>
      </c>
      <c r="I40" s="152">
        <v>220</v>
      </c>
      <c r="J40" s="152"/>
      <c r="K40" s="152" t="s">
        <v>119</v>
      </c>
      <c r="L40" s="152" t="s">
        <v>119</v>
      </c>
      <c r="M40" s="152" t="s">
        <v>119</v>
      </c>
      <c r="N40" s="153">
        <v>55</v>
      </c>
      <c r="O40" s="153">
        <v>2</v>
      </c>
      <c r="P40" s="152" t="s">
        <v>119</v>
      </c>
      <c r="Q40" s="152" t="s">
        <v>119</v>
      </c>
      <c r="R40" s="153">
        <v>113</v>
      </c>
      <c r="S40" s="153">
        <v>49</v>
      </c>
      <c r="T40" s="153">
        <v>1</v>
      </c>
      <c r="U40" s="152" t="s">
        <v>119</v>
      </c>
      <c r="V40" s="153">
        <f t="shared" si="2"/>
        <v>50</v>
      </c>
      <c r="W40" s="151">
        <v>140</v>
      </c>
      <c r="X40" s="163"/>
      <c r="Y40" s="1"/>
      <c r="Z40" s="1"/>
      <c r="AA40" s="1"/>
      <c r="AB40" s="1"/>
      <c r="AC40" s="1"/>
      <c r="AD40" s="1"/>
    </row>
    <row r="41" spans="1:30" ht="27.75" customHeight="1" x14ac:dyDescent="0.35">
      <c r="A41" s="117"/>
      <c r="B41" s="118"/>
      <c r="C41" s="140" t="s">
        <v>474</v>
      </c>
      <c r="D41" s="141" t="s">
        <v>66</v>
      </c>
      <c r="E41" s="141"/>
      <c r="F41" s="142">
        <v>262</v>
      </c>
      <c r="G41" s="165"/>
      <c r="H41" s="165">
        <v>262</v>
      </c>
      <c r="I41" s="165">
        <v>262</v>
      </c>
      <c r="J41" s="165"/>
      <c r="K41" s="165" t="s">
        <v>119</v>
      </c>
      <c r="L41" s="165" t="s">
        <v>119</v>
      </c>
      <c r="M41" s="165" t="s">
        <v>119</v>
      </c>
      <c r="N41" s="166">
        <v>49</v>
      </c>
      <c r="O41" s="165" t="s">
        <v>119</v>
      </c>
      <c r="P41" s="165" t="s">
        <v>119</v>
      </c>
      <c r="Q41" s="165" t="s">
        <v>119</v>
      </c>
      <c r="R41" s="166">
        <v>183</v>
      </c>
      <c r="S41" s="166">
        <v>29</v>
      </c>
      <c r="T41" s="166">
        <v>1</v>
      </c>
      <c r="U41" s="165" t="s">
        <v>119</v>
      </c>
      <c r="V41" s="166">
        <f t="shared" si="2"/>
        <v>30</v>
      </c>
      <c r="W41" s="167">
        <v>200</v>
      </c>
      <c r="X41" s="168"/>
      <c r="Y41" s="1"/>
      <c r="Z41" s="1"/>
      <c r="AA41" s="1"/>
      <c r="AB41" s="1"/>
      <c r="AC41" s="1"/>
      <c r="AD41" s="1"/>
    </row>
    <row r="42" spans="1:30" ht="27.75" customHeight="1" x14ac:dyDescent="0.35">
      <c r="A42" s="117"/>
      <c r="B42" s="118"/>
      <c r="C42" s="140" t="s">
        <v>429</v>
      </c>
      <c r="D42" s="141" t="s">
        <v>67</v>
      </c>
      <c r="E42" s="141"/>
      <c r="F42" s="142">
        <v>156</v>
      </c>
      <c r="G42" s="165"/>
      <c r="H42" s="165">
        <v>156</v>
      </c>
      <c r="I42" s="165">
        <v>156</v>
      </c>
      <c r="J42" s="165"/>
      <c r="K42" s="165" t="s">
        <v>119</v>
      </c>
      <c r="L42" s="165" t="s">
        <v>119</v>
      </c>
      <c r="M42" s="165" t="s">
        <v>119</v>
      </c>
      <c r="N42" s="166">
        <v>88</v>
      </c>
      <c r="O42" s="166">
        <v>3</v>
      </c>
      <c r="P42" s="165" t="s">
        <v>119</v>
      </c>
      <c r="Q42" s="166">
        <v>2</v>
      </c>
      <c r="R42" s="166">
        <v>130</v>
      </c>
      <c r="S42" s="166">
        <v>41</v>
      </c>
      <c r="T42" s="165" t="s">
        <v>119</v>
      </c>
      <c r="U42" s="165" t="s">
        <v>119</v>
      </c>
      <c r="V42" s="166">
        <f t="shared" si="2"/>
        <v>41</v>
      </c>
      <c r="W42" s="167">
        <v>200</v>
      </c>
      <c r="X42" s="168"/>
      <c r="Y42" s="1"/>
      <c r="Z42" s="1"/>
      <c r="AA42" s="1"/>
      <c r="AB42" s="1"/>
      <c r="AC42" s="1"/>
      <c r="AD42" s="1"/>
    </row>
    <row r="43" spans="1:30" ht="27.75" customHeight="1" x14ac:dyDescent="0.35">
      <c r="A43" s="117"/>
      <c r="B43" s="146"/>
      <c r="C43" s="173" t="s">
        <v>430</v>
      </c>
      <c r="D43" s="141" t="s">
        <v>68</v>
      </c>
      <c r="E43" s="141"/>
      <c r="F43" s="142">
        <v>238</v>
      </c>
      <c r="G43" s="165"/>
      <c r="H43" s="165">
        <v>238</v>
      </c>
      <c r="I43" s="165">
        <v>238</v>
      </c>
      <c r="J43" s="165"/>
      <c r="K43" s="165" t="s">
        <v>119</v>
      </c>
      <c r="L43" s="165" t="s">
        <v>119</v>
      </c>
      <c r="M43" s="165" t="s">
        <v>119</v>
      </c>
      <c r="N43" s="166">
        <v>90</v>
      </c>
      <c r="O43" s="166">
        <v>5</v>
      </c>
      <c r="P43" s="165" t="s">
        <v>119</v>
      </c>
      <c r="Q43" s="165" t="s">
        <v>119</v>
      </c>
      <c r="R43" s="166">
        <v>194</v>
      </c>
      <c r="S43" s="166">
        <v>18</v>
      </c>
      <c r="T43" s="166">
        <v>1</v>
      </c>
      <c r="U43" s="165" t="s">
        <v>119</v>
      </c>
      <c r="V43" s="166">
        <f t="shared" si="2"/>
        <v>19</v>
      </c>
      <c r="W43" s="167">
        <v>250</v>
      </c>
      <c r="X43" s="174"/>
      <c r="Y43" s="1"/>
      <c r="Z43" s="1"/>
      <c r="AA43" s="1"/>
      <c r="AB43" s="1"/>
      <c r="AC43" s="1"/>
      <c r="AD43" s="1"/>
    </row>
    <row r="44" spans="1:30" ht="27.75" customHeight="1" x14ac:dyDescent="0.35">
      <c r="A44" s="117"/>
      <c r="B44" s="146"/>
      <c r="C44" s="173" t="s">
        <v>51</v>
      </c>
      <c r="D44" s="141" t="s">
        <v>69</v>
      </c>
      <c r="E44" s="141"/>
      <c r="F44" s="142">
        <v>192</v>
      </c>
      <c r="G44" s="165"/>
      <c r="H44" s="165">
        <v>192</v>
      </c>
      <c r="I44" s="165">
        <v>192</v>
      </c>
      <c r="J44" s="165"/>
      <c r="K44" s="165" t="s">
        <v>119</v>
      </c>
      <c r="L44" s="165" t="s">
        <v>119</v>
      </c>
      <c r="M44" s="165" t="s">
        <v>119</v>
      </c>
      <c r="N44" s="166">
        <v>47</v>
      </c>
      <c r="O44" s="165" t="s">
        <v>119</v>
      </c>
      <c r="P44" s="165" t="s">
        <v>119</v>
      </c>
      <c r="Q44" s="166">
        <v>1</v>
      </c>
      <c r="R44" s="166">
        <v>108</v>
      </c>
      <c r="S44" s="165" t="s">
        <v>119</v>
      </c>
      <c r="T44" s="165" t="s">
        <v>119</v>
      </c>
      <c r="U44" s="165" t="s">
        <v>119</v>
      </c>
      <c r="V44" s="166">
        <f t="shared" si="2"/>
        <v>0</v>
      </c>
      <c r="W44" s="167">
        <v>150</v>
      </c>
      <c r="X44" s="174"/>
      <c r="Y44" s="1"/>
      <c r="Z44" s="1"/>
      <c r="AA44" s="1"/>
      <c r="AB44" s="1"/>
      <c r="AC44" s="1"/>
      <c r="AD44" s="1"/>
    </row>
    <row r="45" spans="1:30" ht="27.75" customHeight="1" x14ac:dyDescent="0.35">
      <c r="A45" s="117"/>
      <c r="B45" s="146"/>
      <c r="C45" s="173" t="s">
        <v>52</v>
      </c>
      <c r="D45" s="141" t="s">
        <v>70</v>
      </c>
      <c r="E45" s="141"/>
      <c r="F45" s="142">
        <v>198</v>
      </c>
      <c r="G45" s="165"/>
      <c r="H45" s="165">
        <v>198</v>
      </c>
      <c r="I45" s="165">
        <v>198</v>
      </c>
      <c r="J45" s="165"/>
      <c r="K45" s="165" t="s">
        <v>119</v>
      </c>
      <c r="L45" s="165" t="s">
        <v>119</v>
      </c>
      <c r="M45" s="165" t="s">
        <v>119</v>
      </c>
      <c r="N45" s="166">
        <v>32</v>
      </c>
      <c r="O45" s="165" t="s">
        <v>119</v>
      </c>
      <c r="P45" s="165" t="s">
        <v>119</v>
      </c>
      <c r="Q45" s="165" t="s">
        <v>119</v>
      </c>
      <c r="R45" s="166">
        <v>206</v>
      </c>
      <c r="S45" s="165" t="s">
        <v>119</v>
      </c>
      <c r="T45" s="165" t="s">
        <v>119</v>
      </c>
      <c r="U45" s="165" t="s">
        <v>119</v>
      </c>
      <c r="V45" s="166">
        <f t="shared" si="2"/>
        <v>0</v>
      </c>
      <c r="W45" s="167">
        <v>300</v>
      </c>
      <c r="X45" s="174"/>
      <c r="Y45" s="1"/>
      <c r="Z45" s="1"/>
      <c r="AA45" s="1"/>
      <c r="AB45" s="1"/>
      <c r="AC45" s="1"/>
      <c r="AD45" s="1"/>
    </row>
    <row r="46" spans="1:30" ht="27.75" customHeight="1" x14ac:dyDescent="0.35">
      <c r="A46" s="147"/>
      <c r="B46" s="147"/>
      <c r="C46" s="175" t="s">
        <v>431</v>
      </c>
      <c r="D46" s="176" t="s">
        <v>71</v>
      </c>
      <c r="E46" s="176"/>
      <c r="F46" s="165">
        <v>264</v>
      </c>
      <c r="G46" s="165"/>
      <c r="H46" s="165">
        <v>264</v>
      </c>
      <c r="I46" s="165">
        <v>264</v>
      </c>
      <c r="J46" s="165"/>
      <c r="K46" s="165" t="s">
        <v>119</v>
      </c>
      <c r="L46" s="165" t="s">
        <v>119</v>
      </c>
      <c r="M46" s="165" t="s">
        <v>119</v>
      </c>
      <c r="N46" s="166">
        <v>26</v>
      </c>
      <c r="O46" s="165" t="s">
        <v>119</v>
      </c>
      <c r="P46" s="165" t="s">
        <v>119</v>
      </c>
      <c r="Q46" s="165" t="s">
        <v>119</v>
      </c>
      <c r="R46" s="166">
        <v>166</v>
      </c>
      <c r="S46" s="165" t="s">
        <v>119</v>
      </c>
      <c r="T46" s="165" t="s">
        <v>119</v>
      </c>
      <c r="U46" s="165" t="s">
        <v>119</v>
      </c>
      <c r="V46" s="166">
        <f t="shared" si="2"/>
        <v>0</v>
      </c>
      <c r="W46" s="167">
        <v>180</v>
      </c>
      <c r="X46" s="177"/>
      <c r="Y46" s="1"/>
      <c r="Z46" s="1"/>
      <c r="AA46" s="1"/>
      <c r="AB46" s="1"/>
      <c r="AC46" s="1"/>
      <c r="AD46" s="1"/>
    </row>
    <row r="47" spans="1:30" ht="27.75" customHeight="1" x14ac:dyDescent="0.35">
      <c r="A47" s="148"/>
      <c r="B47" s="148"/>
      <c r="C47" s="148" t="s">
        <v>432</v>
      </c>
      <c r="D47" s="37" t="s">
        <v>72</v>
      </c>
      <c r="E47" s="37"/>
      <c r="F47" s="89">
        <v>308</v>
      </c>
      <c r="G47" s="89"/>
      <c r="H47" s="89">
        <v>308</v>
      </c>
      <c r="I47" s="89">
        <v>308</v>
      </c>
      <c r="J47" s="89"/>
      <c r="K47" s="89" t="s">
        <v>119</v>
      </c>
      <c r="L47" s="89" t="s">
        <v>119</v>
      </c>
      <c r="M47" s="89" t="s">
        <v>119</v>
      </c>
      <c r="N47" s="154">
        <v>32</v>
      </c>
      <c r="O47" s="89" t="s">
        <v>119</v>
      </c>
      <c r="P47" s="89" t="s">
        <v>119</v>
      </c>
      <c r="Q47" s="89" t="s">
        <v>119</v>
      </c>
      <c r="R47" s="154">
        <v>166</v>
      </c>
      <c r="S47" s="89" t="s">
        <v>119</v>
      </c>
      <c r="T47" s="89" t="s">
        <v>119</v>
      </c>
      <c r="U47" s="89" t="s">
        <v>119</v>
      </c>
      <c r="V47" s="154">
        <f t="shared" si="2"/>
        <v>0</v>
      </c>
      <c r="W47" s="171">
        <v>180</v>
      </c>
      <c r="X47" s="172"/>
      <c r="Y47" s="1"/>
      <c r="Z47" s="1"/>
      <c r="AA47" s="1"/>
      <c r="AB47" s="1"/>
      <c r="AC47" s="1"/>
      <c r="AD47" s="1"/>
    </row>
    <row r="48" spans="1:30" s="63" customFormat="1" ht="27.75" customHeight="1" thickBot="1" x14ac:dyDescent="0.4">
      <c r="A48" s="66"/>
      <c r="B48" s="67"/>
      <c r="C48" s="66" t="s">
        <v>44</v>
      </c>
      <c r="D48" s="66">
        <f>COUNTA(D25:D47)</f>
        <v>20</v>
      </c>
      <c r="E48" s="66"/>
      <c r="F48" s="66">
        <f>SUM(F24:F47)</f>
        <v>7057</v>
      </c>
      <c r="G48" s="66">
        <f t="shared" ref="G48:W48" si="3">SUM(G24:G47)</f>
        <v>188</v>
      </c>
      <c r="H48" s="178">
        <f t="shared" si="3"/>
        <v>6869</v>
      </c>
      <c r="I48" s="178">
        <f t="shared" si="3"/>
        <v>7057</v>
      </c>
      <c r="J48" s="66">
        <f t="shared" si="3"/>
        <v>0</v>
      </c>
      <c r="K48" s="66">
        <f t="shared" si="3"/>
        <v>116</v>
      </c>
      <c r="L48" s="66">
        <f t="shared" si="3"/>
        <v>75</v>
      </c>
      <c r="M48" s="66">
        <f t="shared" si="3"/>
        <v>0</v>
      </c>
      <c r="N48" s="66">
        <f t="shared" si="3"/>
        <v>726</v>
      </c>
      <c r="O48" s="66">
        <f t="shared" si="3"/>
        <v>15</v>
      </c>
      <c r="P48" s="66">
        <f t="shared" si="3"/>
        <v>7</v>
      </c>
      <c r="Q48" s="66">
        <f t="shared" si="3"/>
        <v>371</v>
      </c>
      <c r="R48" s="66">
        <f t="shared" si="3"/>
        <v>5575</v>
      </c>
      <c r="S48" s="66">
        <f t="shared" si="3"/>
        <v>157</v>
      </c>
      <c r="T48" s="66">
        <f t="shared" si="3"/>
        <v>15</v>
      </c>
      <c r="U48" s="66">
        <f t="shared" si="3"/>
        <v>0</v>
      </c>
      <c r="V48" s="66">
        <f t="shared" si="3"/>
        <v>172</v>
      </c>
      <c r="W48" s="66">
        <f t="shared" si="3"/>
        <v>8090</v>
      </c>
      <c r="X48" s="67"/>
      <c r="Y48" s="62"/>
      <c r="Z48" s="62"/>
      <c r="AA48" s="62"/>
      <c r="AB48" s="62"/>
      <c r="AC48" s="62"/>
      <c r="AD48" s="62"/>
    </row>
    <row r="49" spans="1:30" ht="27.75" customHeight="1" thickTop="1" x14ac:dyDescent="0.35">
      <c r="A49" s="328">
        <v>3</v>
      </c>
      <c r="B49" s="328" t="s">
        <v>262</v>
      </c>
      <c r="C49" s="194" t="s">
        <v>267</v>
      </c>
      <c r="D49" s="193"/>
      <c r="E49" s="193"/>
      <c r="F49" s="323"/>
      <c r="G49" s="329"/>
      <c r="H49" s="152"/>
      <c r="I49" s="152"/>
      <c r="J49" s="330"/>
      <c r="K49" s="331"/>
      <c r="L49" s="331"/>
      <c r="M49" s="331"/>
      <c r="N49" s="322"/>
      <c r="O49" s="331"/>
      <c r="P49" s="331"/>
      <c r="Q49" s="331"/>
      <c r="R49" s="322"/>
      <c r="S49" s="331"/>
      <c r="T49" s="331"/>
      <c r="U49" s="331"/>
      <c r="V49" s="322"/>
      <c r="W49" s="332"/>
      <c r="X49" s="199"/>
      <c r="Y49" s="1"/>
      <c r="Z49" s="1"/>
      <c r="AA49" s="1"/>
      <c r="AB49" s="1"/>
      <c r="AC49" s="1"/>
      <c r="AD49" s="1"/>
    </row>
    <row r="50" spans="1:30" ht="27.75" customHeight="1" x14ac:dyDescent="0.35">
      <c r="A50" s="170"/>
      <c r="B50" s="170"/>
      <c r="C50" s="148" t="s">
        <v>74</v>
      </c>
      <c r="D50" s="37" t="s">
        <v>79</v>
      </c>
      <c r="E50" s="37"/>
      <c r="F50" s="89">
        <v>281</v>
      </c>
      <c r="G50" s="188"/>
      <c r="H50" s="89">
        <v>281</v>
      </c>
      <c r="I50" s="89">
        <v>271</v>
      </c>
      <c r="J50" s="189">
        <v>10</v>
      </c>
      <c r="K50" s="190" t="s">
        <v>117</v>
      </c>
      <c r="L50" s="190" t="s">
        <v>117</v>
      </c>
      <c r="M50" s="190" t="s">
        <v>117</v>
      </c>
      <c r="N50" s="145">
        <v>5</v>
      </c>
      <c r="O50" s="190" t="s">
        <v>117</v>
      </c>
      <c r="P50" s="190" t="s">
        <v>117</v>
      </c>
      <c r="Q50" s="190" t="s">
        <v>117</v>
      </c>
      <c r="R50" s="145">
        <v>276</v>
      </c>
      <c r="S50" s="190" t="s">
        <v>117</v>
      </c>
      <c r="T50" s="190" t="s">
        <v>117</v>
      </c>
      <c r="U50" s="190" t="s">
        <v>117</v>
      </c>
      <c r="V50" s="145">
        <f>SUM(S50:U50)</f>
        <v>0</v>
      </c>
      <c r="W50" s="191">
        <v>850</v>
      </c>
      <c r="X50" s="148"/>
      <c r="Y50" s="1"/>
      <c r="Z50" s="1"/>
      <c r="AA50" s="1"/>
      <c r="AB50" s="1"/>
      <c r="AC50" s="1"/>
      <c r="AD50" s="1"/>
    </row>
    <row r="51" spans="1:30" ht="27.75" customHeight="1" x14ac:dyDescent="0.35">
      <c r="A51" s="170"/>
      <c r="B51" s="170"/>
      <c r="C51" s="200" t="s">
        <v>268</v>
      </c>
      <c r="D51" s="193"/>
      <c r="E51" s="193"/>
      <c r="F51" s="149"/>
      <c r="G51" s="201"/>
      <c r="H51" s="149"/>
      <c r="I51" s="149"/>
      <c r="J51" s="202"/>
      <c r="K51" s="203"/>
      <c r="L51" s="203"/>
      <c r="M51" s="203"/>
      <c r="N51" s="204"/>
      <c r="O51" s="203"/>
      <c r="P51" s="203"/>
      <c r="Q51" s="203"/>
      <c r="R51" s="204"/>
      <c r="S51" s="203"/>
      <c r="T51" s="203"/>
      <c r="U51" s="203"/>
      <c r="V51" s="204"/>
      <c r="W51" s="205"/>
      <c r="X51" s="199"/>
      <c r="Y51" s="1"/>
      <c r="Z51" s="1"/>
      <c r="AA51" s="1"/>
      <c r="AB51" s="1"/>
      <c r="AC51" s="1"/>
      <c r="AD51" s="1"/>
    </row>
    <row r="52" spans="1:30" ht="27.75" customHeight="1" x14ac:dyDescent="0.35">
      <c r="A52" s="147"/>
      <c r="B52" s="147"/>
      <c r="C52" s="147" t="s">
        <v>75</v>
      </c>
      <c r="D52" s="170" t="s">
        <v>80</v>
      </c>
      <c r="E52" s="170"/>
      <c r="F52" s="152">
        <v>64</v>
      </c>
      <c r="G52" s="195">
        <v>64</v>
      </c>
      <c r="H52" s="196"/>
      <c r="I52" s="127">
        <v>64</v>
      </c>
      <c r="J52" s="196"/>
      <c r="K52" s="127">
        <v>39</v>
      </c>
      <c r="L52" s="197" t="s">
        <v>117</v>
      </c>
      <c r="M52" s="127">
        <v>0</v>
      </c>
      <c r="N52" s="197" t="s">
        <v>117</v>
      </c>
      <c r="O52" s="197" t="s">
        <v>117</v>
      </c>
      <c r="P52" s="197" t="s">
        <v>117</v>
      </c>
      <c r="Q52" s="197" t="s">
        <v>117</v>
      </c>
      <c r="R52" s="197" t="s">
        <v>117</v>
      </c>
      <c r="S52" s="197">
        <v>25</v>
      </c>
      <c r="T52" s="197" t="s">
        <v>117</v>
      </c>
      <c r="U52" s="197" t="s">
        <v>117</v>
      </c>
      <c r="V52" s="127">
        <f t="shared" ref="V52:V53" si="4">SUM(S52:U52)</f>
        <v>25</v>
      </c>
      <c r="W52" s="198">
        <v>630</v>
      </c>
      <c r="X52" s="147"/>
      <c r="Y52" s="1"/>
      <c r="Z52" s="1"/>
      <c r="AA52" s="1"/>
      <c r="AB52" s="1"/>
      <c r="AC52" s="1"/>
      <c r="AD52" s="1"/>
    </row>
    <row r="53" spans="1:30" ht="27.75" customHeight="1" x14ac:dyDescent="0.35">
      <c r="A53" s="147"/>
      <c r="B53" s="147"/>
      <c r="C53" s="175" t="s">
        <v>76</v>
      </c>
      <c r="D53" s="176" t="s">
        <v>81</v>
      </c>
      <c r="E53" s="176"/>
      <c r="F53" s="165">
        <v>156</v>
      </c>
      <c r="G53" s="206">
        <v>156</v>
      </c>
      <c r="H53" s="207"/>
      <c r="I53" s="142">
        <f>156-29</f>
        <v>127</v>
      </c>
      <c r="J53" s="207">
        <f>4+1+4+20</f>
        <v>29</v>
      </c>
      <c r="K53" s="142">
        <v>155</v>
      </c>
      <c r="L53" s="208" t="s">
        <v>117</v>
      </c>
      <c r="M53" s="142">
        <v>1</v>
      </c>
      <c r="N53" s="208" t="s">
        <v>117</v>
      </c>
      <c r="O53" s="208" t="s">
        <v>117</v>
      </c>
      <c r="P53" s="208" t="s">
        <v>117</v>
      </c>
      <c r="Q53" s="208" t="s">
        <v>117</v>
      </c>
      <c r="R53" s="208" t="s">
        <v>117</v>
      </c>
      <c r="S53" s="208" t="s">
        <v>117</v>
      </c>
      <c r="T53" s="208" t="s">
        <v>117</v>
      </c>
      <c r="U53" s="208" t="s">
        <v>117</v>
      </c>
      <c r="V53" s="142">
        <f t="shared" si="4"/>
        <v>0</v>
      </c>
      <c r="W53" s="209">
        <v>356</v>
      </c>
      <c r="X53" s="175"/>
      <c r="Y53" s="1"/>
      <c r="Z53" s="1"/>
      <c r="AA53" s="1"/>
      <c r="AB53" s="1"/>
      <c r="AC53" s="1"/>
      <c r="AD53" s="1"/>
    </row>
    <row r="54" spans="1:30" ht="27.75" customHeight="1" x14ac:dyDescent="0.35">
      <c r="A54" s="147"/>
      <c r="B54" s="147"/>
      <c r="C54" s="148" t="s">
        <v>77</v>
      </c>
      <c r="D54" s="37" t="s">
        <v>82</v>
      </c>
      <c r="E54" s="37"/>
      <c r="F54" s="89">
        <v>178</v>
      </c>
      <c r="G54" s="188">
        <v>178</v>
      </c>
      <c r="H54" s="189"/>
      <c r="I54" s="145">
        <v>177</v>
      </c>
      <c r="J54" s="189">
        <v>1</v>
      </c>
      <c r="K54" s="190">
        <v>112</v>
      </c>
      <c r="L54" s="190" t="s">
        <v>117</v>
      </c>
      <c r="M54" s="190">
        <v>1</v>
      </c>
      <c r="N54" s="190" t="s">
        <v>117</v>
      </c>
      <c r="O54" s="190" t="s">
        <v>117</v>
      </c>
      <c r="P54" s="190" t="s">
        <v>117</v>
      </c>
      <c r="Q54" s="190" t="s">
        <v>117</v>
      </c>
      <c r="R54" s="190" t="s">
        <v>117</v>
      </c>
      <c r="S54" s="190">
        <v>64</v>
      </c>
      <c r="T54" s="190">
        <v>1</v>
      </c>
      <c r="U54" s="190" t="s">
        <v>117</v>
      </c>
      <c r="V54" s="145">
        <f>SUM(S54:U54)</f>
        <v>65</v>
      </c>
      <c r="W54" s="191">
        <v>474</v>
      </c>
      <c r="X54" s="148"/>
      <c r="Y54" s="1"/>
      <c r="Z54" s="1"/>
      <c r="AA54" s="1"/>
      <c r="AB54" s="1"/>
      <c r="AC54" s="1"/>
      <c r="AD54" s="1"/>
    </row>
    <row r="55" spans="1:30" ht="27.75" customHeight="1" x14ac:dyDescent="0.35">
      <c r="A55" s="147"/>
      <c r="B55" s="147"/>
      <c r="C55" s="210" t="s">
        <v>269</v>
      </c>
      <c r="D55" s="193"/>
      <c r="E55" s="193"/>
      <c r="F55" s="149"/>
      <c r="G55" s="201"/>
      <c r="H55" s="202"/>
      <c r="I55" s="149"/>
      <c r="J55" s="202"/>
      <c r="K55" s="203"/>
      <c r="L55" s="203"/>
      <c r="M55" s="203"/>
      <c r="N55" s="204"/>
      <c r="O55" s="203"/>
      <c r="P55" s="203"/>
      <c r="Q55" s="203"/>
      <c r="R55" s="204"/>
      <c r="S55" s="203"/>
      <c r="T55" s="203"/>
      <c r="U55" s="203"/>
      <c r="V55" s="204"/>
      <c r="W55" s="205"/>
      <c r="X55" s="199"/>
      <c r="Y55" s="1"/>
      <c r="Z55" s="1"/>
      <c r="AA55" s="1"/>
      <c r="AB55" s="1"/>
      <c r="AC55" s="1"/>
      <c r="AD55" s="1"/>
    </row>
    <row r="56" spans="1:30" ht="27.75" customHeight="1" x14ac:dyDescent="0.35">
      <c r="A56" s="147"/>
      <c r="B56" s="147"/>
      <c r="C56" s="147" t="s">
        <v>433</v>
      </c>
      <c r="D56" s="170" t="s">
        <v>83</v>
      </c>
      <c r="E56" s="170"/>
      <c r="F56" s="152">
        <v>204</v>
      </c>
      <c r="G56" s="195"/>
      <c r="H56" s="196">
        <v>204</v>
      </c>
      <c r="I56" s="127">
        <v>204</v>
      </c>
      <c r="J56" s="196"/>
      <c r="K56" s="197" t="s">
        <v>117</v>
      </c>
      <c r="L56" s="197" t="s">
        <v>117</v>
      </c>
      <c r="M56" s="197" t="s">
        <v>117</v>
      </c>
      <c r="N56" s="127">
        <v>7</v>
      </c>
      <c r="O56" s="197" t="s">
        <v>117</v>
      </c>
      <c r="P56" s="127"/>
      <c r="Q56" s="127">
        <v>4</v>
      </c>
      <c r="R56" s="127">
        <v>193</v>
      </c>
      <c r="S56" s="197" t="s">
        <v>117</v>
      </c>
      <c r="T56" s="197" t="s">
        <v>117</v>
      </c>
      <c r="U56" s="197" t="s">
        <v>117</v>
      </c>
      <c r="V56" s="127">
        <f t="shared" ref="V56:V61" si="5">SUM(S56:U56)</f>
        <v>0</v>
      </c>
      <c r="W56" s="198">
        <v>1941</v>
      </c>
      <c r="X56" s="147"/>
      <c r="Y56" s="1"/>
      <c r="Z56" s="1"/>
      <c r="AA56" s="1"/>
      <c r="AB56" s="1"/>
      <c r="AC56" s="1"/>
      <c r="AD56" s="1"/>
    </row>
    <row r="57" spans="1:30" ht="27.75" customHeight="1" x14ac:dyDescent="0.35">
      <c r="A57" s="147"/>
      <c r="B57" s="147"/>
      <c r="C57" s="175" t="s">
        <v>434</v>
      </c>
      <c r="D57" s="176" t="s">
        <v>84</v>
      </c>
      <c r="E57" s="176"/>
      <c r="F57" s="165">
        <v>562</v>
      </c>
      <c r="G57" s="206"/>
      <c r="H57" s="207">
        <v>562</v>
      </c>
      <c r="I57" s="142">
        <v>562</v>
      </c>
      <c r="J57" s="207"/>
      <c r="K57" s="208" t="s">
        <v>117</v>
      </c>
      <c r="L57" s="208" t="s">
        <v>117</v>
      </c>
      <c r="M57" s="208" t="s">
        <v>117</v>
      </c>
      <c r="N57" s="142">
        <v>46</v>
      </c>
      <c r="O57" s="208" t="s">
        <v>117</v>
      </c>
      <c r="P57" s="208" t="s">
        <v>117</v>
      </c>
      <c r="Q57" s="208">
        <v>17</v>
      </c>
      <c r="R57" s="142">
        <v>499</v>
      </c>
      <c r="S57" s="208" t="s">
        <v>117</v>
      </c>
      <c r="T57" s="208" t="s">
        <v>117</v>
      </c>
      <c r="U57" s="208" t="s">
        <v>117</v>
      </c>
      <c r="V57" s="142">
        <f t="shared" si="5"/>
        <v>0</v>
      </c>
      <c r="W57" s="209">
        <v>1488</v>
      </c>
      <c r="X57" s="175"/>
      <c r="Y57" s="1"/>
      <c r="Z57" s="1"/>
      <c r="AA57" s="1"/>
      <c r="AB57" s="1"/>
      <c r="AC57" s="1"/>
      <c r="AD57" s="1"/>
    </row>
    <row r="58" spans="1:30" ht="27.75" customHeight="1" x14ac:dyDescent="0.35">
      <c r="A58" s="147"/>
      <c r="B58" s="147"/>
      <c r="C58" s="175" t="s">
        <v>435</v>
      </c>
      <c r="D58" s="176" t="s">
        <v>85</v>
      </c>
      <c r="E58" s="176"/>
      <c r="F58" s="165">
        <v>647</v>
      </c>
      <c r="G58" s="206"/>
      <c r="H58" s="207">
        <v>647</v>
      </c>
      <c r="I58" s="142">
        <v>647</v>
      </c>
      <c r="J58" s="207"/>
      <c r="K58" s="208" t="s">
        <v>117</v>
      </c>
      <c r="L58" s="208" t="s">
        <v>117</v>
      </c>
      <c r="M58" s="208" t="s">
        <v>117</v>
      </c>
      <c r="N58" s="142">
        <v>135</v>
      </c>
      <c r="O58" s="208" t="s">
        <v>117</v>
      </c>
      <c r="P58" s="208">
        <v>7</v>
      </c>
      <c r="Q58" s="142">
        <v>63</v>
      </c>
      <c r="R58" s="142">
        <v>439</v>
      </c>
      <c r="S58" s="208" t="s">
        <v>117</v>
      </c>
      <c r="T58" s="208">
        <v>3</v>
      </c>
      <c r="U58" s="208" t="s">
        <v>117</v>
      </c>
      <c r="V58" s="142">
        <f t="shared" si="5"/>
        <v>3</v>
      </c>
      <c r="W58" s="209">
        <v>1686</v>
      </c>
      <c r="X58" s="175"/>
      <c r="Y58" s="1"/>
      <c r="Z58" s="1"/>
      <c r="AA58" s="1"/>
      <c r="AB58" s="1"/>
      <c r="AC58" s="1"/>
      <c r="AD58" s="1"/>
    </row>
    <row r="59" spans="1:30" ht="27.75" customHeight="1" x14ac:dyDescent="0.35">
      <c r="A59" s="147"/>
      <c r="B59" s="147"/>
      <c r="C59" s="175" t="s">
        <v>436</v>
      </c>
      <c r="D59" s="176" t="s">
        <v>86</v>
      </c>
      <c r="E59" s="176"/>
      <c r="F59" s="165">
        <v>496</v>
      </c>
      <c r="G59" s="206"/>
      <c r="H59" s="207">
        <v>496</v>
      </c>
      <c r="I59" s="142">
        <v>496</v>
      </c>
      <c r="J59" s="207"/>
      <c r="K59" s="208" t="s">
        <v>117</v>
      </c>
      <c r="L59" s="208" t="s">
        <v>117</v>
      </c>
      <c r="M59" s="208" t="s">
        <v>117</v>
      </c>
      <c r="N59" s="142">
        <v>129</v>
      </c>
      <c r="O59" s="208" t="s">
        <v>117</v>
      </c>
      <c r="P59" s="208" t="s">
        <v>117</v>
      </c>
      <c r="Q59" s="142">
        <v>0</v>
      </c>
      <c r="R59" s="142">
        <v>332</v>
      </c>
      <c r="S59" s="208">
        <v>27</v>
      </c>
      <c r="T59" s="208">
        <v>8</v>
      </c>
      <c r="U59" s="208" t="s">
        <v>117</v>
      </c>
      <c r="V59" s="142">
        <f t="shared" si="5"/>
        <v>35</v>
      </c>
      <c r="W59" s="209">
        <v>612</v>
      </c>
      <c r="X59" s="175"/>
      <c r="Y59" s="1"/>
      <c r="Z59" s="1"/>
      <c r="AA59" s="1"/>
      <c r="AB59" s="1"/>
      <c r="AC59" s="1"/>
      <c r="AD59" s="1"/>
    </row>
    <row r="60" spans="1:30" ht="27.75" customHeight="1" x14ac:dyDescent="0.35">
      <c r="A60" s="147"/>
      <c r="B60" s="147"/>
      <c r="C60" s="175" t="s">
        <v>437</v>
      </c>
      <c r="D60" s="176" t="s">
        <v>87</v>
      </c>
      <c r="E60" s="176"/>
      <c r="F60" s="165">
        <v>156</v>
      </c>
      <c r="G60" s="206"/>
      <c r="H60" s="207">
        <v>156</v>
      </c>
      <c r="I60" s="142">
        <v>156</v>
      </c>
      <c r="J60" s="207"/>
      <c r="K60" s="208" t="s">
        <v>117</v>
      </c>
      <c r="L60" s="208" t="s">
        <v>117</v>
      </c>
      <c r="M60" s="208" t="s">
        <v>117</v>
      </c>
      <c r="N60" s="142">
        <v>14</v>
      </c>
      <c r="O60" s="208" t="s">
        <v>117</v>
      </c>
      <c r="P60" s="208" t="s">
        <v>117</v>
      </c>
      <c r="Q60" s="142">
        <v>13</v>
      </c>
      <c r="R60" s="142">
        <v>129</v>
      </c>
      <c r="S60" s="208" t="s">
        <v>117</v>
      </c>
      <c r="T60" s="208" t="s">
        <v>117</v>
      </c>
      <c r="U60" s="208" t="s">
        <v>117</v>
      </c>
      <c r="V60" s="142">
        <f t="shared" si="5"/>
        <v>0</v>
      </c>
      <c r="W60" s="209">
        <v>468</v>
      </c>
      <c r="X60" s="175"/>
      <c r="Y60" s="1"/>
      <c r="Z60" s="1"/>
      <c r="AA60" s="1"/>
      <c r="AB60" s="1"/>
      <c r="AC60" s="1"/>
      <c r="AD60" s="1"/>
    </row>
    <row r="61" spans="1:30" ht="27.75" customHeight="1" x14ac:dyDescent="0.35">
      <c r="A61" s="147"/>
      <c r="B61" s="147"/>
      <c r="C61" s="148" t="s">
        <v>438</v>
      </c>
      <c r="D61" s="37" t="s">
        <v>88</v>
      </c>
      <c r="E61" s="37"/>
      <c r="F61" s="89">
        <v>457</v>
      </c>
      <c r="G61" s="188"/>
      <c r="H61" s="189">
        <v>457</v>
      </c>
      <c r="I61" s="145">
        <v>457</v>
      </c>
      <c r="J61" s="189"/>
      <c r="K61" s="190" t="s">
        <v>117</v>
      </c>
      <c r="L61" s="190" t="s">
        <v>117</v>
      </c>
      <c r="M61" s="190" t="s">
        <v>117</v>
      </c>
      <c r="N61" s="145">
        <v>52</v>
      </c>
      <c r="O61" s="190" t="s">
        <v>117</v>
      </c>
      <c r="P61" s="145">
        <v>4</v>
      </c>
      <c r="Q61" s="145">
        <v>17</v>
      </c>
      <c r="R61" s="145">
        <v>384</v>
      </c>
      <c r="S61" s="190" t="s">
        <v>117</v>
      </c>
      <c r="T61" s="190" t="s">
        <v>117</v>
      </c>
      <c r="U61" s="190" t="s">
        <v>117</v>
      </c>
      <c r="V61" s="145">
        <f t="shared" si="5"/>
        <v>0</v>
      </c>
      <c r="W61" s="191">
        <v>1371</v>
      </c>
      <c r="X61" s="148"/>
      <c r="Y61" s="1"/>
      <c r="Z61" s="1"/>
      <c r="AA61" s="1"/>
      <c r="AB61" s="1"/>
      <c r="AC61" s="1"/>
      <c r="AD61" s="1"/>
    </row>
    <row r="62" spans="1:30" ht="27.75" customHeight="1" x14ac:dyDescent="0.35">
      <c r="A62" s="147"/>
      <c r="B62" s="147"/>
      <c r="C62" s="210" t="s">
        <v>270</v>
      </c>
      <c r="D62" s="193"/>
      <c r="E62" s="193"/>
      <c r="F62" s="149"/>
      <c r="G62" s="201"/>
      <c r="H62" s="202"/>
      <c r="I62" s="149"/>
      <c r="J62" s="202"/>
      <c r="K62" s="203"/>
      <c r="L62" s="203"/>
      <c r="M62" s="203"/>
      <c r="N62" s="204"/>
      <c r="O62" s="203"/>
      <c r="P62" s="204"/>
      <c r="Q62" s="204"/>
      <c r="R62" s="204"/>
      <c r="S62" s="203"/>
      <c r="T62" s="203"/>
      <c r="U62" s="203"/>
      <c r="V62" s="204"/>
      <c r="W62" s="205"/>
      <c r="X62" s="199"/>
      <c r="Y62" s="1"/>
      <c r="Z62" s="1"/>
      <c r="AA62" s="1"/>
      <c r="AB62" s="1"/>
      <c r="AC62" s="1"/>
      <c r="AD62" s="1"/>
    </row>
    <row r="63" spans="1:30" ht="27.75" customHeight="1" x14ac:dyDescent="0.35">
      <c r="A63" s="148"/>
      <c r="B63" s="148"/>
      <c r="C63" s="148" t="s">
        <v>78</v>
      </c>
      <c r="D63" s="37" t="s">
        <v>89</v>
      </c>
      <c r="E63" s="37"/>
      <c r="F63" s="89">
        <v>158</v>
      </c>
      <c r="G63" s="188"/>
      <c r="H63" s="189">
        <v>158</v>
      </c>
      <c r="I63" s="145">
        <v>158</v>
      </c>
      <c r="J63" s="189"/>
      <c r="K63" s="190" t="s">
        <v>117</v>
      </c>
      <c r="L63" s="190" t="s">
        <v>117</v>
      </c>
      <c r="M63" s="190" t="s">
        <v>117</v>
      </c>
      <c r="N63" s="145">
        <v>32</v>
      </c>
      <c r="O63" s="190" t="s">
        <v>117</v>
      </c>
      <c r="P63" s="190" t="s">
        <v>117</v>
      </c>
      <c r="Q63" s="190" t="s">
        <v>117</v>
      </c>
      <c r="R63" s="190">
        <v>126</v>
      </c>
      <c r="S63" s="190" t="s">
        <v>117</v>
      </c>
      <c r="T63" s="190" t="s">
        <v>117</v>
      </c>
      <c r="U63" s="190" t="s">
        <v>117</v>
      </c>
      <c r="V63" s="145">
        <f>SUM(S63:U63)</f>
        <v>0</v>
      </c>
      <c r="W63" s="191">
        <v>200</v>
      </c>
      <c r="X63" s="148"/>
      <c r="Y63" s="1"/>
      <c r="Z63" s="1"/>
      <c r="AA63" s="1"/>
      <c r="AB63" s="1"/>
      <c r="AC63" s="1"/>
      <c r="AD63" s="1"/>
    </row>
    <row r="64" spans="1:30" s="63" customFormat="1" ht="27.75" customHeight="1" thickBot="1" x14ac:dyDescent="0.4">
      <c r="A64" s="66"/>
      <c r="B64" s="67"/>
      <c r="C64" s="66" t="s">
        <v>90</v>
      </c>
      <c r="D64" s="66">
        <f>COUNTA(D50:D63)</f>
        <v>11</v>
      </c>
      <c r="E64" s="66"/>
      <c r="F64" s="66">
        <f>SUM(F49:F63)</f>
        <v>3359</v>
      </c>
      <c r="G64" s="66">
        <f t="shared" ref="G64:W64" si="6">SUM(G49:G63)</f>
        <v>398</v>
      </c>
      <c r="H64" s="66">
        <f t="shared" si="6"/>
        <v>2961</v>
      </c>
      <c r="I64" s="66">
        <f t="shared" si="6"/>
        <v>3319</v>
      </c>
      <c r="J64" s="66">
        <f t="shared" si="6"/>
        <v>40</v>
      </c>
      <c r="K64" s="66">
        <f t="shared" si="6"/>
        <v>306</v>
      </c>
      <c r="L64" s="66">
        <f t="shared" si="6"/>
        <v>0</v>
      </c>
      <c r="M64" s="66">
        <f t="shared" si="6"/>
        <v>2</v>
      </c>
      <c r="N64" s="66">
        <f t="shared" si="6"/>
        <v>420</v>
      </c>
      <c r="O64" s="66">
        <f t="shared" si="6"/>
        <v>0</v>
      </c>
      <c r="P64" s="66">
        <f t="shared" si="6"/>
        <v>11</v>
      </c>
      <c r="Q64" s="66">
        <f t="shared" si="6"/>
        <v>114</v>
      </c>
      <c r="R64" s="66">
        <f t="shared" si="6"/>
        <v>2378</v>
      </c>
      <c r="S64" s="66">
        <f t="shared" si="6"/>
        <v>116</v>
      </c>
      <c r="T64" s="66">
        <f t="shared" si="6"/>
        <v>12</v>
      </c>
      <c r="U64" s="66">
        <f t="shared" si="6"/>
        <v>0</v>
      </c>
      <c r="V64" s="66">
        <f t="shared" si="6"/>
        <v>128</v>
      </c>
      <c r="W64" s="66">
        <f t="shared" si="6"/>
        <v>10076</v>
      </c>
      <c r="X64" s="67"/>
      <c r="Y64" s="62"/>
      <c r="Z64" s="62"/>
      <c r="AA64" s="62"/>
      <c r="AB64" s="62"/>
      <c r="AC64" s="62"/>
      <c r="AD64" s="62"/>
    </row>
    <row r="65" spans="1:30" ht="27.75" customHeight="1" thickTop="1" x14ac:dyDescent="0.35">
      <c r="A65" s="328">
        <v>4</v>
      </c>
      <c r="B65" s="328" t="s">
        <v>263</v>
      </c>
      <c r="C65" s="333" t="s">
        <v>267</v>
      </c>
      <c r="D65" s="328"/>
      <c r="E65" s="328"/>
      <c r="F65" s="323"/>
      <c r="G65" s="323"/>
      <c r="H65" s="329"/>
      <c r="I65" s="329"/>
      <c r="J65" s="329"/>
      <c r="K65" s="323"/>
      <c r="L65" s="323"/>
      <c r="M65" s="323"/>
      <c r="N65" s="323"/>
      <c r="O65" s="323"/>
      <c r="P65" s="323"/>
      <c r="Q65" s="323"/>
      <c r="R65" s="323"/>
      <c r="S65" s="323"/>
      <c r="T65" s="323"/>
      <c r="U65" s="323"/>
      <c r="V65" s="323"/>
      <c r="W65" s="323"/>
      <c r="X65" s="334"/>
      <c r="Y65" s="1"/>
      <c r="Z65" s="1"/>
      <c r="AA65" s="1"/>
      <c r="AB65" s="1"/>
      <c r="AC65" s="1"/>
      <c r="AD65" s="1"/>
    </row>
    <row r="66" spans="1:30" ht="27.75" customHeight="1" x14ac:dyDescent="0.35">
      <c r="A66" s="170"/>
      <c r="B66" s="170"/>
      <c r="C66" s="147" t="s">
        <v>484</v>
      </c>
      <c r="D66" s="170" t="s">
        <v>94</v>
      </c>
      <c r="E66" s="170" t="s">
        <v>120</v>
      </c>
      <c r="F66" s="152">
        <v>333</v>
      </c>
      <c r="G66" s="152"/>
      <c r="H66" s="195">
        <v>333</v>
      </c>
      <c r="I66" s="127">
        <v>333</v>
      </c>
      <c r="J66" s="195"/>
      <c r="K66" s="152" t="s">
        <v>119</v>
      </c>
      <c r="L66" s="152" t="s">
        <v>119</v>
      </c>
      <c r="M66" s="152" t="s">
        <v>119</v>
      </c>
      <c r="N66" s="152">
        <v>6</v>
      </c>
      <c r="O66" s="152" t="s">
        <v>119</v>
      </c>
      <c r="P66" s="152" t="s">
        <v>119</v>
      </c>
      <c r="Q66" s="152" t="s">
        <v>119</v>
      </c>
      <c r="R66" s="152">
        <v>327</v>
      </c>
      <c r="S66" s="152" t="s">
        <v>119</v>
      </c>
      <c r="T66" s="152" t="s">
        <v>119</v>
      </c>
      <c r="U66" s="152" t="s">
        <v>119</v>
      </c>
      <c r="V66" s="152">
        <f>SUM(S66:U66)</f>
        <v>0</v>
      </c>
      <c r="W66" s="152">
        <v>899</v>
      </c>
      <c r="X66" s="147"/>
      <c r="Y66" s="1"/>
      <c r="Z66" s="1"/>
      <c r="AA66" s="1"/>
      <c r="AB66" s="1"/>
      <c r="AC66" s="1"/>
      <c r="AD66" s="1"/>
    </row>
    <row r="67" spans="1:30" ht="27.75" customHeight="1" x14ac:dyDescent="0.35">
      <c r="A67" s="147"/>
      <c r="B67" s="170"/>
      <c r="C67" s="147"/>
      <c r="D67" s="170"/>
      <c r="E67" s="170" t="s">
        <v>121</v>
      </c>
      <c r="F67" s="152"/>
      <c r="G67" s="152"/>
      <c r="H67" s="195"/>
      <c r="I67" s="195"/>
      <c r="J67" s="195"/>
      <c r="K67" s="152" t="s">
        <v>119</v>
      </c>
      <c r="L67" s="152" t="s">
        <v>119</v>
      </c>
      <c r="M67" s="152" t="s">
        <v>119</v>
      </c>
      <c r="N67" s="152" t="s">
        <v>119</v>
      </c>
      <c r="O67" s="152" t="s">
        <v>119</v>
      </c>
      <c r="P67" s="152" t="s">
        <v>119</v>
      </c>
      <c r="Q67" s="152" t="s">
        <v>119</v>
      </c>
      <c r="R67" s="152" t="s">
        <v>119</v>
      </c>
      <c r="S67" s="152" t="s">
        <v>119</v>
      </c>
      <c r="T67" s="152" t="s">
        <v>119</v>
      </c>
      <c r="U67" s="152" t="s">
        <v>119</v>
      </c>
      <c r="V67" s="152">
        <f t="shared" ref="V67:V92" si="7">SUM(S67:U67)</f>
        <v>0</v>
      </c>
      <c r="W67" s="152"/>
      <c r="X67" s="147"/>
      <c r="Y67" s="1"/>
      <c r="Z67" s="1"/>
      <c r="AA67" s="1"/>
      <c r="AB67" s="1"/>
      <c r="AC67" s="1"/>
      <c r="AD67" s="1"/>
    </row>
    <row r="68" spans="1:30" ht="27.75" customHeight="1" x14ac:dyDescent="0.35">
      <c r="A68" s="147"/>
      <c r="B68" s="170"/>
      <c r="C68" s="147"/>
      <c r="D68" s="170"/>
      <c r="E68" s="170" t="s">
        <v>122</v>
      </c>
      <c r="F68" s="152"/>
      <c r="G68" s="152"/>
      <c r="H68" s="152"/>
      <c r="I68" s="152"/>
      <c r="J68" s="152"/>
      <c r="K68" s="152" t="s">
        <v>119</v>
      </c>
      <c r="L68" s="152" t="s">
        <v>119</v>
      </c>
      <c r="M68" s="152" t="s">
        <v>119</v>
      </c>
      <c r="N68" s="152" t="s">
        <v>119</v>
      </c>
      <c r="O68" s="152" t="s">
        <v>119</v>
      </c>
      <c r="P68" s="152" t="s">
        <v>119</v>
      </c>
      <c r="Q68" s="152" t="s">
        <v>119</v>
      </c>
      <c r="R68" s="152" t="s">
        <v>119</v>
      </c>
      <c r="S68" s="152" t="s">
        <v>119</v>
      </c>
      <c r="T68" s="152" t="s">
        <v>119</v>
      </c>
      <c r="U68" s="152" t="s">
        <v>119</v>
      </c>
      <c r="V68" s="152">
        <f t="shared" si="7"/>
        <v>0</v>
      </c>
      <c r="W68" s="152"/>
      <c r="X68" s="147"/>
      <c r="Y68" s="1"/>
      <c r="Z68" s="1"/>
      <c r="AA68" s="1"/>
      <c r="AB68" s="1"/>
      <c r="AC68" s="1"/>
      <c r="AD68" s="1"/>
    </row>
    <row r="69" spans="1:30" ht="27.75" customHeight="1" x14ac:dyDescent="0.35">
      <c r="A69" s="147"/>
      <c r="B69" s="170"/>
      <c r="C69" s="147"/>
      <c r="D69" s="170"/>
      <c r="E69" s="170" t="s">
        <v>123</v>
      </c>
      <c r="F69" s="152"/>
      <c r="G69" s="152"/>
      <c r="H69" s="152"/>
      <c r="I69" s="152"/>
      <c r="J69" s="152"/>
      <c r="K69" s="152" t="s">
        <v>119</v>
      </c>
      <c r="L69" s="152" t="s">
        <v>119</v>
      </c>
      <c r="M69" s="152" t="s">
        <v>119</v>
      </c>
      <c r="N69" s="152" t="s">
        <v>119</v>
      </c>
      <c r="O69" s="152" t="s">
        <v>119</v>
      </c>
      <c r="P69" s="152" t="s">
        <v>119</v>
      </c>
      <c r="Q69" s="152" t="s">
        <v>119</v>
      </c>
      <c r="R69" s="152" t="s">
        <v>119</v>
      </c>
      <c r="S69" s="152" t="s">
        <v>119</v>
      </c>
      <c r="T69" s="152" t="s">
        <v>119</v>
      </c>
      <c r="U69" s="152" t="s">
        <v>119</v>
      </c>
      <c r="V69" s="152">
        <f t="shared" si="7"/>
        <v>0</v>
      </c>
      <c r="W69" s="152"/>
      <c r="X69" s="147"/>
      <c r="Y69" s="1"/>
      <c r="Z69" s="1"/>
      <c r="AA69" s="1"/>
      <c r="AB69" s="1"/>
      <c r="AC69" s="1"/>
      <c r="AD69" s="1"/>
    </row>
    <row r="70" spans="1:30" ht="27.75" customHeight="1" x14ac:dyDescent="0.35">
      <c r="A70" s="147"/>
      <c r="B70" s="170"/>
      <c r="C70" s="147"/>
      <c r="D70" s="170"/>
      <c r="E70" s="170" t="s">
        <v>124</v>
      </c>
      <c r="F70" s="152"/>
      <c r="G70" s="152"/>
      <c r="H70" s="152"/>
      <c r="I70" s="152"/>
      <c r="J70" s="152"/>
      <c r="K70" s="152" t="s">
        <v>119</v>
      </c>
      <c r="L70" s="152" t="s">
        <v>119</v>
      </c>
      <c r="M70" s="152" t="s">
        <v>119</v>
      </c>
      <c r="N70" s="152" t="s">
        <v>119</v>
      </c>
      <c r="O70" s="152" t="s">
        <v>119</v>
      </c>
      <c r="P70" s="152" t="s">
        <v>119</v>
      </c>
      <c r="Q70" s="152" t="s">
        <v>119</v>
      </c>
      <c r="R70" s="152" t="s">
        <v>119</v>
      </c>
      <c r="S70" s="152" t="s">
        <v>119</v>
      </c>
      <c r="T70" s="152" t="s">
        <v>119</v>
      </c>
      <c r="U70" s="152" t="s">
        <v>119</v>
      </c>
      <c r="V70" s="152">
        <f t="shared" si="7"/>
        <v>0</v>
      </c>
      <c r="W70" s="152"/>
      <c r="X70" s="147"/>
      <c r="Y70" s="1"/>
      <c r="Z70" s="1"/>
      <c r="AA70" s="1"/>
      <c r="AB70" s="1"/>
      <c r="AC70" s="1"/>
      <c r="AD70" s="1"/>
    </row>
    <row r="71" spans="1:30" ht="27.75" customHeight="1" x14ac:dyDescent="0.35">
      <c r="A71" s="147"/>
      <c r="B71" s="170"/>
      <c r="C71" s="147"/>
      <c r="D71" s="170"/>
      <c r="E71" s="170" t="s">
        <v>125</v>
      </c>
      <c r="F71" s="152"/>
      <c r="G71" s="152"/>
      <c r="H71" s="152"/>
      <c r="I71" s="152"/>
      <c r="J71" s="152"/>
      <c r="K71" s="152" t="s">
        <v>119</v>
      </c>
      <c r="L71" s="152" t="s">
        <v>119</v>
      </c>
      <c r="M71" s="152" t="s">
        <v>119</v>
      </c>
      <c r="N71" s="152" t="s">
        <v>119</v>
      </c>
      <c r="O71" s="152" t="s">
        <v>119</v>
      </c>
      <c r="P71" s="152" t="s">
        <v>119</v>
      </c>
      <c r="Q71" s="152" t="s">
        <v>119</v>
      </c>
      <c r="R71" s="152" t="s">
        <v>119</v>
      </c>
      <c r="S71" s="152" t="s">
        <v>119</v>
      </c>
      <c r="T71" s="152" t="s">
        <v>119</v>
      </c>
      <c r="U71" s="152" t="s">
        <v>119</v>
      </c>
      <c r="V71" s="152">
        <f t="shared" si="7"/>
        <v>0</v>
      </c>
      <c r="W71" s="152"/>
      <c r="X71" s="147"/>
      <c r="Y71" s="1"/>
      <c r="Z71" s="1"/>
      <c r="AA71" s="1"/>
      <c r="AB71" s="1"/>
      <c r="AC71" s="1"/>
      <c r="AD71" s="1"/>
    </row>
    <row r="72" spans="1:30" ht="27.75" customHeight="1" x14ac:dyDescent="0.35">
      <c r="A72" s="147"/>
      <c r="B72" s="147"/>
      <c r="C72" s="335" t="s">
        <v>485</v>
      </c>
      <c r="D72" s="336" t="s">
        <v>95</v>
      </c>
      <c r="E72" s="336" t="s">
        <v>126</v>
      </c>
      <c r="F72" s="337">
        <v>250</v>
      </c>
      <c r="G72" s="337"/>
      <c r="H72" s="337">
        <v>250</v>
      </c>
      <c r="I72" s="338">
        <v>250</v>
      </c>
      <c r="J72" s="337"/>
      <c r="K72" s="337" t="s">
        <v>119</v>
      </c>
      <c r="L72" s="337" t="s">
        <v>119</v>
      </c>
      <c r="M72" s="337" t="s">
        <v>119</v>
      </c>
      <c r="N72" s="337">
        <v>5</v>
      </c>
      <c r="O72" s="337" t="s">
        <v>119</v>
      </c>
      <c r="P72" s="337" t="s">
        <v>119</v>
      </c>
      <c r="Q72" s="337" t="s">
        <v>119</v>
      </c>
      <c r="R72" s="337">
        <v>245</v>
      </c>
      <c r="S72" s="337" t="s">
        <v>119</v>
      </c>
      <c r="T72" s="337" t="s">
        <v>119</v>
      </c>
      <c r="U72" s="337" t="s">
        <v>119</v>
      </c>
      <c r="V72" s="337">
        <f t="shared" si="7"/>
        <v>0</v>
      </c>
      <c r="W72" s="337">
        <v>675</v>
      </c>
      <c r="X72" s="335"/>
      <c r="Y72" s="1"/>
      <c r="Z72" s="1"/>
      <c r="AA72" s="1"/>
      <c r="AB72" s="1"/>
      <c r="AC72" s="1"/>
      <c r="AD72" s="1"/>
    </row>
    <row r="73" spans="1:30" ht="27.75" customHeight="1" x14ac:dyDescent="0.35">
      <c r="A73" s="147"/>
      <c r="B73" s="147"/>
      <c r="C73" s="147"/>
      <c r="D73" s="170"/>
      <c r="E73" s="170" t="s">
        <v>127</v>
      </c>
      <c r="F73" s="152"/>
      <c r="G73" s="152"/>
      <c r="H73" s="152"/>
      <c r="I73" s="152"/>
      <c r="J73" s="152"/>
      <c r="K73" s="152" t="s">
        <v>119</v>
      </c>
      <c r="L73" s="152" t="s">
        <v>119</v>
      </c>
      <c r="M73" s="152" t="s">
        <v>119</v>
      </c>
      <c r="N73" s="152" t="s">
        <v>119</v>
      </c>
      <c r="O73" s="152" t="s">
        <v>119</v>
      </c>
      <c r="P73" s="152" t="s">
        <v>119</v>
      </c>
      <c r="Q73" s="152" t="s">
        <v>119</v>
      </c>
      <c r="R73" s="152" t="s">
        <v>119</v>
      </c>
      <c r="S73" s="152" t="s">
        <v>119</v>
      </c>
      <c r="T73" s="152" t="s">
        <v>119</v>
      </c>
      <c r="U73" s="152" t="s">
        <v>119</v>
      </c>
      <c r="V73" s="152">
        <f t="shared" si="7"/>
        <v>0</v>
      </c>
      <c r="W73" s="152"/>
      <c r="X73" s="147"/>
      <c r="Y73" s="1"/>
      <c r="Z73" s="1"/>
      <c r="AA73" s="1"/>
      <c r="AB73" s="1"/>
      <c r="AC73" s="1"/>
      <c r="AD73" s="1"/>
    </row>
    <row r="74" spans="1:30" ht="27.75" customHeight="1" x14ac:dyDescent="0.35">
      <c r="A74" s="147"/>
      <c r="B74" s="147"/>
      <c r="C74" s="147"/>
      <c r="D74" s="170"/>
      <c r="E74" s="170" t="s">
        <v>128</v>
      </c>
      <c r="F74" s="152"/>
      <c r="G74" s="152"/>
      <c r="H74" s="152"/>
      <c r="I74" s="152"/>
      <c r="J74" s="152"/>
      <c r="K74" s="152" t="s">
        <v>119</v>
      </c>
      <c r="L74" s="152" t="s">
        <v>119</v>
      </c>
      <c r="M74" s="152" t="s">
        <v>119</v>
      </c>
      <c r="N74" s="152" t="s">
        <v>119</v>
      </c>
      <c r="O74" s="152" t="s">
        <v>119</v>
      </c>
      <c r="P74" s="152" t="s">
        <v>119</v>
      </c>
      <c r="Q74" s="152" t="s">
        <v>119</v>
      </c>
      <c r="R74" s="152" t="s">
        <v>119</v>
      </c>
      <c r="S74" s="152" t="s">
        <v>119</v>
      </c>
      <c r="T74" s="152" t="s">
        <v>119</v>
      </c>
      <c r="U74" s="152" t="s">
        <v>119</v>
      </c>
      <c r="V74" s="152">
        <f t="shared" si="7"/>
        <v>0</v>
      </c>
      <c r="W74" s="152"/>
      <c r="X74" s="147"/>
      <c r="Y74" s="1"/>
      <c r="Z74" s="1"/>
      <c r="AA74" s="1"/>
      <c r="AB74" s="1"/>
      <c r="AC74" s="1"/>
      <c r="AD74" s="1"/>
    </row>
    <row r="75" spans="1:30" ht="27.75" customHeight="1" x14ac:dyDescent="0.35">
      <c r="A75" s="147"/>
      <c r="B75" s="147"/>
      <c r="C75" s="147"/>
      <c r="D75" s="170"/>
      <c r="E75" s="170" t="s">
        <v>129</v>
      </c>
      <c r="F75" s="152"/>
      <c r="G75" s="152"/>
      <c r="H75" s="152"/>
      <c r="I75" s="152"/>
      <c r="J75" s="152"/>
      <c r="K75" s="152" t="s">
        <v>119</v>
      </c>
      <c r="L75" s="152" t="s">
        <v>119</v>
      </c>
      <c r="M75" s="152" t="s">
        <v>119</v>
      </c>
      <c r="N75" s="152" t="s">
        <v>119</v>
      </c>
      <c r="O75" s="152" t="s">
        <v>119</v>
      </c>
      <c r="P75" s="152" t="s">
        <v>119</v>
      </c>
      <c r="Q75" s="152" t="s">
        <v>119</v>
      </c>
      <c r="R75" s="152" t="s">
        <v>119</v>
      </c>
      <c r="S75" s="152" t="s">
        <v>119</v>
      </c>
      <c r="T75" s="152" t="s">
        <v>119</v>
      </c>
      <c r="U75" s="152" t="s">
        <v>119</v>
      </c>
      <c r="V75" s="152">
        <f t="shared" si="7"/>
        <v>0</v>
      </c>
      <c r="W75" s="152"/>
      <c r="X75" s="147"/>
      <c r="Y75" s="1"/>
      <c r="Z75" s="1"/>
      <c r="AA75" s="1"/>
      <c r="AB75" s="1"/>
      <c r="AC75" s="1"/>
      <c r="AD75" s="1"/>
    </row>
    <row r="76" spans="1:30" ht="27.75" customHeight="1" x14ac:dyDescent="0.35">
      <c r="A76" s="147"/>
      <c r="B76" s="147"/>
      <c r="C76" s="147"/>
      <c r="D76" s="170"/>
      <c r="E76" s="170" t="s">
        <v>130</v>
      </c>
      <c r="F76" s="152"/>
      <c r="G76" s="152"/>
      <c r="H76" s="152"/>
      <c r="I76" s="152"/>
      <c r="J76" s="152"/>
      <c r="K76" s="152" t="s">
        <v>119</v>
      </c>
      <c r="L76" s="152" t="s">
        <v>119</v>
      </c>
      <c r="M76" s="152" t="s">
        <v>119</v>
      </c>
      <c r="N76" s="152" t="s">
        <v>119</v>
      </c>
      <c r="O76" s="152" t="s">
        <v>119</v>
      </c>
      <c r="P76" s="152" t="s">
        <v>119</v>
      </c>
      <c r="Q76" s="152" t="s">
        <v>119</v>
      </c>
      <c r="R76" s="152" t="s">
        <v>119</v>
      </c>
      <c r="S76" s="152" t="s">
        <v>119</v>
      </c>
      <c r="T76" s="152" t="s">
        <v>119</v>
      </c>
      <c r="U76" s="152" t="s">
        <v>119</v>
      </c>
      <c r="V76" s="152">
        <f t="shared" si="7"/>
        <v>0</v>
      </c>
      <c r="W76" s="152"/>
      <c r="X76" s="147"/>
      <c r="Y76" s="1"/>
      <c r="Z76" s="1"/>
      <c r="AA76" s="1"/>
      <c r="AB76" s="1"/>
      <c r="AC76" s="1"/>
      <c r="AD76" s="1"/>
    </row>
    <row r="77" spans="1:30" ht="27.75" customHeight="1" x14ac:dyDescent="0.35">
      <c r="A77" s="147"/>
      <c r="B77" s="147"/>
      <c r="C77" s="213"/>
      <c r="D77" s="214"/>
      <c r="E77" s="214" t="s">
        <v>131</v>
      </c>
      <c r="F77" s="158"/>
      <c r="G77" s="158"/>
      <c r="H77" s="158"/>
      <c r="I77" s="158"/>
      <c r="J77" s="158"/>
      <c r="K77" s="158" t="s">
        <v>119</v>
      </c>
      <c r="L77" s="158" t="s">
        <v>119</v>
      </c>
      <c r="M77" s="158" t="s">
        <v>119</v>
      </c>
      <c r="N77" s="158" t="s">
        <v>119</v>
      </c>
      <c r="O77" s="158" t="s">
        <v>119</v>
      </c>
      <c r="P77" s="158" t="s">
        <v>119</v>
      </c>
      <c r="Q77" s="158" t="s">
        <v>119</v>
      </c>
      <c r="R77" s="158" t="s">
        <v>119</v>
      </c>
      <c r="S77" s="158" t="s">
        <v>119</v>
      </c>
      <c r="T77" s="158" t="s">
        <v>119</v>
      </c>
      <c r="U77" s="158" t="s">
        <v>119</v>
      </c>
      <c r="V77" s="158">
        <f t="shared" si="7"/>
        <v>0</v>
      </c>
      <c r="W77" s="158"/>
      <c r="X77" s="213"/>
      <c r="Y77" s="1"/>
      <c r="Z77" s="1"/>
      <c r="AA77" s="1"/>
      <c r="AB77" s="1"/>
      <c r="AC77" s="1"/>
      <c r="AD77" s="1"/>
    </row>
    <row r="78" spans="1:30" ht="27.75" customHeight="1" x14ac:dyDescent="0.35">
      <c r="A78" s="147"/>
      <c r="B78" s="147"/>
      <c r="C78" s="147" t="s">
        <v>486</v>
      </c>
      <c r="D78" s="170" t="s">
        <v>96</v>
      </c>
      <c r="E78" s="170" t="s">
        <v>121</v>
      </c>
      <c r="F78" s="152">
        <v>281</v>
      </c>
      <c r="G78" s="152"/>
      <c r="H78" s="152">
        <v>281</v>
      </c>
      <c r="I78" s="127">
        <v>281</v>
      </c>
      <c r="J78" s="152"/>
      <c r="K78" s="152" t="s">
        <v>119</v>
      </c>
      <c r="L78" s="152" t="s">
        <v>119</v>
      </c>
      <c r="M78" s="152" t="s">
        <v>119</v>
      </c>
      <c r="N78" s="152" t="s">
        <v>119</v>
      </c>
      <c r="O78" s="152" t="s">
        <v>119</v>
      </c>
      <c r="P78" s="152" t="s">
        <v>119</v>
      </c>
      <c r="Q78" s="152" t="s">
        <v>119</v>
      </c>
      <c r="R78" s="152">
        <v>281</v>
      </c>
      <c r="S78" s="152" t="s">
        <v>119</v>
      </c>
      <c r="T78" s="152" t="s">
        <v>119</v>
      </c>
      <c r="U78" s="152" t="s">
        <v>119</v>
      </c>
      <c r="V78" s="152">
        <f t="shared" si="7"/>
        <v>0</v>
      </c>
      <c r="W78" s="152">
        <v>758</v>
      </c>
      <c r="X78" s="147"/>
      <c r="Y78" s="1"/>
      <c r="Z78" s="1"/>
      <c r="AA78" s="1"/>
      <c r="AB78" s="1"/>
      <c r="AC78" s="1"/>
      <c r="AD78" s="1"/>
    </row>
    <row r="79" spans="1:30" ht="27.75" customHeight="1" x14ac:dyDescent="0.35">
      <c r="A79" s="147"/>
      <c r="B79" s="147"/>
      <c r="C79" s="147"/>
      <c r="D79" s="170"/>
      <c r="E79" s="170" t="s">
        <v>122</v>
      </c>
      <c r="F79" s="152"/>
      <c r="G79" s="152"/>
      <c r="H79" s="152"/>
      <c r="I79" s="152"/>
      <c r="J79" s="152"/>
      <c r="K79" s="152" t="s">
        <v>119</v>
      </c>
      <c r="L79" s="152" t="s">
        <v>119</v>
      </c>
      <c r="M79" s="152" t="s">
        <v>119</v>
      </c>
      <c r="N79" s="152" t="s">
        <v>119</v>
      </c>
      <c r="O79" s="152" t="s">
        <v>119</v>
      </c>
      <c r="P79" s="152" t="s">
        <v>119</v>
      </c>
      <c r="Q79" s="152" t="s">
        <v>119</v>
      </c>
      <c r="R79" s="152" t="s">
        <v>119</v>
      </c>
      <c r="S79" s="152" t="s">
        <v>119</v>
      </c>
      <c r="T79" s="152" t="s">
        <v>119</v>
      </c>
      <c r="U79" s="152" t="s">
        <v>119</v>
      </c>
      <c r="V79" s="152">
        <f t="shared" si="7"/>
        <v>0</v>
      </c>
      <c r="W79" s="152"/>
      <c r="X79" s="147"/>
      <c r="Y79" s="1"/>
      <c r="Z79" s="1"/>
      <c r="AA79" s="1"/>
      <c r="AB79" s="1"/>
      <c r="AC79" s="1"/>
      <c r="AD79" s="1"/>
    </row>
    <row r="80" spans="1:30" ht="27.75" customHeight="1" x14ac:dyDescent="0.35">
      <c r="A80" s="147"/>
      <c r="B80" s="147"/>
      <c r="C80" s="147"/>
      <c r="D80" s="170"/>
      <c r="E80" s="170" t="s">
        <v>132</v>
      </c>
      <c r="F80" s="152"/>
      <c r="G80" s="152"/>
      <c r="H80" s="152"/>
      <c r="I80" s="152"/>
      <c r="J80" s="152"/>
      <c r="K80" s="152" t="s">
        <v>119</v>
      </c>
      <c r="L80" s="152" t="s">
        <v>119</v>
      </c>
      <c r="M80" s="152" t="s">
        <v>119</v>
      </c>
      <c r="N80" s="152" t="s">
        <v>119</v>
      </c>
      <c r="O80" s="152" t="s">
        <v>119</v>
      </c>
      <c r="P80" s="152" t="s">
        <v>119</v>
      </c>
      <c r="Q80" s="152" t="s">
        <v>119</v>
      </c>
      <c r="R80" s="152" t="s">
        <v>119</v>
      </c>
      <c r="S80" s="152" t="s">
        <v>119</v>
      </c>
      <c r="T80" s="152" t="s">
        <v>119</v>
      </c>
      <c r="U80" s="152" t="s">
        <v>119</v>
      </c>
      <c r="V80" s="152">
        <f t="shared" si="7"/>
        <v>0</v>
      </c>
      <c r="W80" s="152"/>
      <c r="X80" s="147"/>
      <c r="Y80" s="1"/>
      <c r="Z80" s="1"/>
      <c r="AA80" s="1"/>
      <c r="AB80" s="1"/>
      <c r="AC80" s="1"/>
      <c r="AD80" s="1"/>
    </row>
    <row r="81" spans="1:30" ht="27.75" customHeight="1" x14ac:dyDescent="0.35">
      <c r="A81" s="147"/>
      <c r="B81" s="147"/>
      <c r="C81" s="148"/>
      <c r="D81" s="37"/>
      <c r="E81" s="37" t="s">
        <v>133</v>
      </c>
      <c r="F81" s="89"/>
      <c r="G81" s="89"/>
      <c r="H81" s="89"/>
      <c r="I81" s="89"/>
      <c r="J81" s="89"/>
      <c r="K81" s="89" t="s">
        <v>119</v>
      </c>
      <c r="L81" s="89" t="s">
        <v>119</v>
      </c>
      <c r="M81" s="89" t="s">
        <v>119</v>
      </c>
      <c r="N81" s="89" t="s">
        <v>119</v>
      </c>
      <c r="O81" s="89" t="s">
        <v>119</v>
      </c>
      <c r="P81" s="89" t="s">
        <v>119</v>
      </c>
      <c r="Q81" s="89" t="s">
        <v>119</v>
      </c>
      <c r="R81" s="89" t="s">
        <v>119</v>
      </c>
      <c r="S81" s="89" t="s">
        <v>119</v>
      </c>
      <c r="T81" s="89" t="s">
        <v>119</v>
      </c>
      <c r="U81" s="89" t="s">
        <v>119</v>
      </c>
      <c r="V81" s="89">
        <f t="shared" si="7"/>
        <v>0</v>
      </c>
      <c r="W81" s="89"/>
      <c r="X81" s="148"/>
      <c r="Y81" s="1"/>
      <c r="Z81" s="1"/>
      <c r="AA81" s="1"/>
      <c r="AB81" s="1"/>
      <c r="AC81" s="1"/>
      <c r="AD81" s="1"/>
    </row>
    <row r="82" spans="1:30" ht="27.75" customHeight="1" x14ac:dyDescent="0.35">
      <c r="A82" s="147"/>
      <c r="B82" s="147"/>
      <c r="C82" s="200" t="s">
        <v>268</v>
      </c>
      <c r="D82" s="193"/>
      <c r="E82" s="193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X82" s="199"/>
      <c r="Y82" s="1"/>
      <c r="Z82" s="1"/>
      <c r="AA82" s="1"/>
      <c r="AB82" s="1"/>
      <c r="AC82" s="1"/>
      <c r="AD82" s="1"/>
    </row>
    <row r="83" spans="1:30" ht="27.75" customHeight="1" x14ac:dyDescent="0.35">
      <c r="A83" s="147"/>
      <c r="B83" s="147"/>
      <c r="C83" s="213" t="s">
        <v>439</v>
      </c>
      <c r="D83" s="214" t="s">
        <v>97</v>
      </c>
      <c r="E83" s="214" t="s">
        <v>134</v>
      </c>
      <c r="F83" s="158">
        <v>135</v>
      </c>
      <c r="G83" s="158">
        <v>135</v>
      </c>
      <c r="H83" s="158"/>
      <c r="I83" s="157">
        <v>135</v>
      </c>
      <c r="J83" s="158"/>
      <c r="K83" s="158">
        <v>74</v>
      </c>
      <c r="L83" s="158" t="s">
        <v>119</v>
      </c>
      <c r="M83" s="158" t="s">
        <v>119</v>
      </c>
      <c r="N83" s="158" t="s">
        <v>119</v>
      </c>
      <c r="O83" s="158" t="s">
        <v>119</v>
      </c>
      <c r="P83" s="158" t="s">
        <v>119</v>
      </c>
      <c r="Q83" s="158" t="s">
        <v>119</v>
      </c>
      <c r="R83" s="158" t="s">
        <v>119</v>
      </c>
      <c r="S83" s="158">
        <v>60</v>
      </c>
      <c r="T83" s="158">
        <v>1</v>
      </c>
      <c r="U83" s="158" t="s">
        <v>119</v>
      </c>
      <c r="V83" s="158">
        <f t="shared" si="7"/>
        <v>61</v>
      </c>
      <c r="W83" s="158">
        <v>111</v>
      </c>
      <c r="X83" s="213"/>
      <c r="Y83" s="1"/>
      <c r="Z83" s="1"/>
      <c r="AA83" s="1"/>
      <c r="AB83" s="1"/>
      <c r="AC83" s="1"/>
      <c r="AD83" s="1"/>
    </row>
    <row r="84" spans="1:30" ht="27.75" customHeight="1" x14ac:dyDescent="0.35">
      <c r="A84" s="147"/>
      <c r="B84" s="147"/>
      <c r="C84" s="148" t="s">
        <v>91</v>
      </c>
      <c r="D84" s="37" t="s">
        <v>98</v>
      </c>
      <c r="E84" s="211" t="s">
        <v>135</v>
      </c>
      <c r="F84" s="89">
        <v>229</v>
      </c>
      <c r="G84" s="89">
        <v>229</v>
      </c>
      <c r="H84" s="89"/>
      <c r="I84" s="145">
        <v>229</v>
      </c>
      <c r="J84" s="89"/>
      <c r="K84" s="89">
        <v>65</v>
      </c>
      <c r="L84" s="89" t="s">
        <v>119</v>
      </c>
      <c r="M84" s="89" t="s">
        <v>119</v>
      </c>
      <c r="N84" s="89" t="s">
        <v>119</v>
      </c>
      <c r="O84" s="89" t="s">
        <v>119</v>
      </c>
      <c r="P84" s="89" t="s">
        <v>119</v>
      </c>
      <c r="Q84" s="89" t="s">
        <v>119</v>
      </c>
      <c r="R84" s="89" t="s">
        <v>119</v>
      </c>
      <c r="S84" s="89">
        <v>163</v>
      </c>
      <c r="T84" s="89" t="s">
        <v>119</v>
      </c>
      <c r="U84" s="89">
        <v>1</v>
      </c>
      <c r="V84" s="89">
        <f t="shared" si="7"/>
        <v>164</v>
      </c>
      <c r="W84" s="89">
        <v>100</v>
      </c>
      <c r="X84" s="148"/>
      <c r="Y84" s="1"/>
      <c r="Z84" s="1"/>
      <c r="AA84" s="1"/>
      <c r="AB84" s="1"/>
      <c r="AC84" s="1"/>
      <c r="AD84" s="1"/>
    </row>
    <row r="85" spans="1:30" ht="27.75" customHeight="1" x14ac:dyDescent="0.35">
      <c r="A85" s="147"/>
      <c r="B85" s="147"/>
      <c r="C85" s="210" t="s">
        <v>269</v>
      </c>
      <c r="D85" s="193"/>
      <c r="E85" s="212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X85" s="199"/>
      <c r="Y85" s="1"/>
      <c r="Z85" s="1"/>
      <c r="AA85" s="1"/>
      <c r="AB85" s="1"/>
      <c r="AC85" s="1"/>
      <c r="AD85" s="1"/>
    </row>
    <row r="86" spans="1:30" ht="27.75" customHeight="1" x14ac:dyDescent="0.35">
      <c r="A86" s="147"/>
      <c r="B86" s="147"/>
      <c r="C86" s="147" t="s">
        <v>440</v>
      </c>
      <c r="D86" s="170" t="s">
        <v>99</v>
      </c>
      <c r="E86" s="170" t="s">
        <v>116</v>
      </c>
      <c r="F86" s="152">
        <v>467</v>
      </c>
      <c r="G86" s="152"/>
      <c r="H86" s="152">
        <v>467</v>
      </c>
      <c r="I86" s="127">
        <v>467</v>
      </c>
      <c r="J86" s="152"/>
      <c r="K86" s="152">
        <v>2</v>
      </c>
      <c r="L86" s="152" t="s">
        <v>119</v>
      </c>
      <c r="M86" s="152"/>
      <c r="N86" s="152">
        <v>11</v>
      </c>
      <c r="O86" s="152" t="s">
        <v>119</v>
      </c>
      <c r="P86" s="152">
        <v>1</v>
      </c>
      <c r="Q86" s="152">
        <v>7</v>
      </c>
      <c r="R86" s="152">
        <v>445</v>
      </c>
      <c r="S86" s="152" t="s">
        <v>119</v>
      </c>
      <c r="T86" s="152">
        <v>1</v>
      </c>
      <c r="U86" s="152" t="s">
        <v>119</v>
      </c>
      <c r="V86" s="152">
        <f t="shared" si="7"/>
        <v>1</v>
      </c>
      <c r="W86" s="152">
        <v>1100</v>
      </c>
      <c r="X86" s="147"/>
      <c r="Y86" s="1"/>
      <c r="Z86" s="1"/>
      <c r="AA86" s="1"/>
      <c r="AB86" s="1"/>
      <c r="AC86" s="1"/>
      <c r="AD86" s="1"/>
    </row>
    <row r="87" spans="1:30" ht="27.75" customHeight="1" x14ac:dyDescent="0.35">
      <c r="A87" s="147"/>
      <c r="B87" s="147"/>
      <c r="C87" s="175" t="s">
        <v>441</v>
      </c>
      <c r="D87" s="176" t="s">
        <v>100</v>
      </c>
      <c r="E87" s="176" t="s">
        <v>133</v>
      </c>
      <c r="F87" s="165">
        <v>600</v>
      </c>
      <c r="G87" s="165"/>
      <c r="H87" s="165">
        <v>600</v>
      </c>
      <c r="I87" s="142">
        <v>600</v>
      </c>
      <c r="J87" s="165"/>
      <c r="K87" s="165">
        <v>1</v>
      </c>
      <c r="L87" s="165" t="s">
        <v>119</v>
      </c>
      <c r="M87" s="165"/>
      <c r="N87" s="165">
        <v>59</v>
      </c>
      <c r="O87" s="165">
        <v>1</v>
      </c>
      <c r="P87" s="165">
        <v>9</v>
      </c>
      <c r="Q87" s="165">
        <v>27</v>
      </c>
      <c r="R87" s="165">
        <v>501</v>
      </c>
      <c r="S87" s="165">
        <v>1</v>
      </c>
      <c r="T87" s="165">
        <v>1</v>
      </c>
      <c r="U87" s="165" t="s">
        <v>119</v>
      </c>
      <c r="V87" s="165">
        <f t="shared" si="7"/>
        <v>2</v>
      </c>
      <c r="W87" s="165">
        <v>1440</v>
      </c>
      <c r="X87" s="175"/>
      <c r="Y87" s="1"/>
      <c r="Z87" s="1"/>
      <c r="AA87" s="1"/>
      <c r="AB87" s="1"/>
      <c r="AC87" s="1"/>
      <c r="AD87" s="1"/>
    </row>
    <row r="88" spans="1:30" ht="27.75" customHeight="1" x14ac:dyDescent="0.35">
      <c r="A88" s="147"/>
      <c r="B88" s="147"/>
      <c r="C88" s="175" t="s">
        <v>475</v>
      </c>
      <c r="D88" s="176" t="s">
        <v>101</v>
      </c>
      <c r="E88" s="176" t="s">
        <v>116</v>
      </c>
      <c r="F88" s="165">
        <v>406</v>
      </c>
      <c r="G88" s="165"/>
      <c r="H88" s="165">
        <v>406</v>
      </c>
      <c r="I88" s="142">
        <v>406</v>
      </c>
      <c r="J88" s="165"/>
      <c r="K88" s="165" t="s">
        <v>119</v>
      </c>
      <c r="L88" s="165" t="s">
        <v>119</v>
      </c>
      <c r="M88" s="165"/>
      <c r="N88" s="165">
        <v>37</v>
      </c>
      <c r="O88" s="165">
        <v>1</v>
      </c>
      <c r="P88" s="165">
        <v>38</v>
      </c>
      <c r="Q88" s="165">
        <v>37</v>
      </c>
      <c r="R88" s="165">
        <v>290</v>
      </c>
      <c r="S88" s="165"/>
      <c r="T88" s="165">
        <v>3</v>
      </c>
      <c r="U88" s="165" t="s">
        <v>119</v>
      </c>
      <c r="V88" s="165">
        <f t="shared" si="7"/>
        <v>3</v>
      </c>
      <c r="W88" s="165">
        <v>974</v>
      </c>
      <c r="X88" s="175"/>
      <c r="Y88" s="1"/>
      <c r="Z88" s="1"/>
      <c r="AA88" s="1"/>
      <c r="AB88" s="1"/>
      <c r="AC88" s="1"/>
      <c r="AD88" s="1"/>
    </row>
    <row r="89" spans="1:30" ht="27.75" customHeight="1" x14ac:dyDescent="0.35">
      <c r="A89" s="147"/>
      <c r="B89" s="147"/>
      <c r="C89" s="148" t="s">
        <v>476</v>
      </c>
      <c r="D89" s="37" t="s">
        <v>102</v>
      </c>
      <c r="E89" s="37" t="s">
        <v>116</v>
      </c>
      <c r="F89" s="89">
        <v>494</v>
      </c>
      <c r="G89" s="89"/>
      <c r="H89" s="89">
        <v>494</v>
      </c>
      <c r="I89" s="145">
        <v>494</v>
      </c>
      <c r="J89" s="89"/>
      <c r="K89" s="89" t="s">
        <v>119</v>
      </c>
      <c r="L89" s="89" t="s">
        <v>119</v>
      </c>
      <c r="M89" s="89" t="s">
        <v>119</v>
      </c>
      <c r="N89" s="89">
        <v>10</v>
      </c>
      <c r="O89" s="89" t="s">
        <v>119</v>
      </c>
      <c r="P89" s="89" t="s">
        <v>119</v>
      </c>
      <c r="Q89" s="89">
        <v>3</v>
      </c>
      <c r="R89" s="89">
        <v>481</v>
      </c>
      <c r="S89" s="89" t="s">
        <v>119</v>
      </c>
      <c r="T89" s="89" t="s">
        <v>119</v>
      </c>
      <c r="U89" s="89" t="s">
        <v>119</v>
      </c>
      <c r="V89" s="89">
        <f t="shared" si="7"/>
        <v>0</v>
      </c>
      <c r="W89" s="89">
        <v>1333</v>
      </c>
      <c r="X89" s="148"/>
      <c r="Y89" s="1"/>
      <c r="Z89" s="1"/>
      <c r="AA89" s="1"/>
      <c r="AB89" s="1"/>
      <c r="AC89" s="1"/>
      <c r="AD89" s="1"/>
    </row>
    <row r="90" spans="1:30" ht="27.75" customHeight="1" x14ac:dyDescent="0.35">
      <c r="A90" s="147"/>
      <c r="B90" s="147"/>
      <c r="C90" s="210" t="s">
        <v>270</v>
      </c>
      <c r="D90" s="193"/>
      <c r="E90" s="193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99"/>
      <c r="Y90" s="1"/>
      <c r="Z90" s="1"/>
      <c r="AA90" s="1"/>
      <c r="AB90" s="1"/>
      <c r="AC90" s="1"/>
      <c r="AD90" s="1"/>
    </row>
    <row r="91" spans="1:30" ht="27.75" customHeight="1" x14ac:dyDescent="0.35">
      <c r="A91" s="147"/>
      <c r="B91" s="147"/>
      <c r="C91" s="213" t="s">
        <v>92</v>
      </c>
      <c r="D91" s="214" t="s">
        <v>103</v>
      </c>
      <c r="E91" s="214" t="s">
        <v>116</v>
      </c>
      <c r="F91" s="158">
        <v>172</v>
      </c>
      <c r="G91" s="158"/>
      <c r="H91" s="158">
        <v>172</v>
      </c>
      <c r="I91" s="157">
        <v>172</v>
      </c>
      <c r="J91" s="158"/>
      <c r="K91" s="158" t="s">
        <v>119</v>
      </c>
      <c r="L91" s="158" t="s">
        <v>119</v>
      </c>
      <c r="M91" s="158" t="s">
        <v>119</v>
      </c>
      <c r="N91" s="158">
        <v>39</v>
      </c>
      <c r="O91" s="158">
        <v>1</v>
      </c>
      <c r="P91" s="158" t="s">
        <v>119</v>
      </c>
      <c r="Q91" s="158" t="s">
        <v>119</v>
      </c>
      <c r="R91" s="158">
        <v>132</v>
      </c>
      <c r="S91" s="158" t="s">
        <v>119</v>
      </c>
      <c r="T91" s="158" t="s">
        <v>119</v>
      </c>
      <c r="U91" s="158" t="s">
        <v>119</v>
      </c>
      <c r="V91" s="158">
        <f t="shared" si="7"/>
        <v>0</v>
      </c>
      <c r="W91" s="158">
        <v>412</v>
      </c>
      <c r="X91" s="213"/>
      <c r="Y91" s="1"/>
      <c r="Z91" s="1"/>
      <c r="AA91" s="1"/>
      <c r="AB91" s="1"/>
      <c r="AC91" s="1"/>
      <c r="AD91" s="1"/>
    </row>
    <row r="92" spans="1:30" ht="27.75" customHeight="1" x14ac:dyDescent="0.35">
      <c r="A92" s="148"/>
      <c r="B92" s="148"/>
      <c r="C92" s="148" t="s">
        <v>93</v>
      </c>
      <c r="D92" s="37" t="s">
        <v>104</v>
      </c>
      <c r="E92" s="37" t="s">
        <v>116</v>
      </c>
      <c r="F92" s="89">
        <v>237</v>
      </c>
      <c r="G92" s="89"/>
      <c r="H92" s="89">
        <v>237</v>
      </c>
      <c r="I92" s="145">
        <v>237</v>
      </c>
      <c r="J92" s="89"/>
      <c r="K92" s="89" t="s">
        <v>119</v>
      </c>
      <c r="L92" s="89" t="s">
        <v>119</v>
      </c>
      <c r="M92" s="89" t="s">
        <v>119</v>
      </c>
      <c r="N92" s="89">
        <v>66</v>
      </c>
      <c r="O92" s="89" t="s">
        <v>119</v>
      </c>
      <c r="P92" s="89" t="s">
        <v>119</v>
      </c>
      <c r="Q92" s="89" t="s">
        <v>119</v>
      </c>
      <c r="R92" s="89">
        <v>171</v>
      </c>
      <c r="S92" s="89" t="s">
        <v>119</v>
      </c>
      <c r="T92" s="89" t="s">
        <v>119</v>
      </c>
      <c r="U92" s="89" t="s">
        <v>119</v>
      </c>
      <c r="V92" s="89">
        <f t="shared" si="7"/>
        <v>0</v>
      </c>
      <c r="W92" s="89">
        <v>568</v>
      </c>
      <c r="X92" s="148"/>
      <c r="Y92" s="1"/>
      <c r="Z92" s="1"/>
      <c r="AA92" s="1"/>
      <c r="AB92" s="1"/>
      <c r="AC92" s="1"/>
      <c r="AD92" s="1"/>
    </row>
    <row r="93" spans="1:30" s="63" customFormat="1" ht="27.75" customHeight="1" thickBot="1" x14ac:dyDescent="0.4">
      <c r="A93" s="66"/>
      <c r="B93" s="67"/>
      <c r="C93" s="66" t="s">
        <v>105</v>
      </c>
      <c r="D93" s="95">
        <f>COUNTA(D66:D92)</f>
        <v>11</v>
      </c>
      <c r="E93" s="66"/>
      <c r="F93" s="66">
        <f>SUM(F65:F92)</f>
        <v>3604</v>
      </c>
      <c r="G93" s="66">
        <f t="shared" ref="G93:W93" si="8">SUM(G65:G92)</f>
        <v>364</v>
      </c>
      <c r="H93" s="66">
        <f t="shared" si="8"/>
        <v>3240</v>
      </c>
      <c r="I93" s="66">
        <f t="shared" si="8"/>
        <v>3604</v>
      </c>
      <c r="J93" s="66">
        <f t="shared" si="8"/>
        <v>0</v>
      </c>
      <c r="K93" s="66">
        <f t="shared" si="8"/>
        <v>142</v>
      </c>
      <c r="L93" s="66">
        <f t="shared" si="8"/>
        <v>0</v>
      </c>
      <c r="M93" s="66">
        <f t="shared" si="8"/>
        <v>0</v>
      </c>
      <c r="N93" s="66">
        <f t="shared" si="8"/>
        <v>233</v>
      </c>
      <c r="O93" s="66">
        <f t="shared" si="8"/>
        <v>3</v>
      </c>
      <c r="P93" s="66">
        <f t="shared" si="8"/>
        <v>48</v>
      </c>
      <c r="Q93" s="66">
        <f t="shared" si="8"/>
        <v>74</v>
      </c>
      <c r="R93" s="66">
        <f t="shared" si="8"/>
        <v>2873</v>
      </c>
      <c r="S93" s="66">
        <f t="shared" si="8"/>
        <v>224</v>
      </c>
      <c r="T93" s="66">
        <f t="shared" si="8"/>
        <v>6</v>
      </c>
      <c r="U93" s="66">
        <f t="shared" si="8"/>
        <v>1</v>
      </c>
      <c r="V93" s="66">
        <f t="shared" si="8"/>
        <v>231</v>
      </c>
      <c r="W93" s="66">
        <f t="shared" si="8"/>
        <v>8370</v>
      </c>
      <c r="X93" s="67"/>
      <c r="Y93" s="62"/>
      <c r="Z93" s="62"/>
      <c r="AA93" s="62"/>
      <c r="AB93" s="62"/>
      <c r="AC93" s="62"/>
      <c r="AD93" s="62"/>
    </row>
    <row r="94" spans="1:30" ht="27.75" customHeight="1" thickTop="1" x14ac:dyDescent="0.35">
      <c r="A94" s="328">
        <v>5</v>
      </c>
      <c r="B94" s="328" t="s">
        <v>264</v>
      </c>
      <c r="C94" s="339" t="s">
        <v>268</v>
      </c>
      <c r="D94" s="328"/>
      <c r="E94" s="328"/>
      <c r="F94" s="323"/>
      <c r="G94" s="323"/>
      <c r="H94" s="323"/>
      <c r="I94" s="323"/>
      <c r="J94" s="323"/>
      <c r="K94" s="323"/>
      <c r="L94" s="323"/>
      <c r="M94" s="323"/>
      <c r="N94" s="323"/>
      <c r="O94" s="323"/>
      <c r="P94" s="323"/>
      <c r="Q94" s="323"/>
      <c r="R94" s="323"/>
      <c r="S94" s="323"/>
      <c r="T94" s="323"/>
      <c r="U94" s="323"/>
      <c r="V94" s="323"/>
      <c r="W94" s="323"/>
      <c r="X94" s="334"/>
      <c r="Y94" s="1"/>
      <c r="Z94" s="1"/>
      <c r="AA94" s="1"/>
      <c r="AB94" s="1"/>
      <c r="AC94" s="1"/>
      <c r="AD94" s="1"/>
    </row>
    <row r="95" spans="1:30" ht="27.75" customHeight="1" x14ac:dyDescent="0.35">
      <c r="A95" s="170"/>
      <c r="B95" s="170"/>
      <c r="C95" s="148" t="s">
        <v>106</v>
      </c>
      <c r="D95" s="37"/>
      <c r="E95" s="37"/>
      <c r="F95" s="89">
        <v>1</v>
      </c>
      <c r="G95" s="89">
        <v>1</v>
      </c>
      <c r="H95" s="89"/>
      <c r="I95" s="145">
        <v>1</v>
      </c>
      <c r="J95" s="89"/>
      <c r="K95" s="89">
        <v>1</v>
      </c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>
        <f>SUM(S95:U95)</f>
        <v>0</v>
      </c>
      <c r="W95" s="89"/>
      <c r="X95" s="148"/>
      <c r="Y95" s="1"/>
      <c r="Z95" s="1"/>
      <c r="AA95" s="1"/>
      <c r="AB95" s="1"/>
      <c r="AC95" s="1"/>
      <c r="AD95" s="1"/>
    </row>
    <row r="96" spans="1:30" ht="27.75" customHeight="1" x14ac:dyDescent="0.35">
      <c r="A96" s="170"/>
      <c r="B96" s="170"/>
      <c r="C96" s="210" t="s">
        <v>269</v>
      </c>
      <c r="D96" s="193"/>
      <c r="E96" s="193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>
        <f t="shared" ref="V96:V101" si="9">SUM(S96:U96)</f>
        <v>0</v>
      </c>
      <c r="W96" s="149"/>
      <c r="X96" s="199"/>
      <c r="Y96" s="1"/>
      <c r="Z96" s="1"/>
      <c r="AA96" s="1"/>
      <c r="AB96" s="1"/>
      <c r="AC96" s="1"/>
      <c r="AD96" s="1"/>
    </row>
    <row r="97" spans="1:30" ht="27.75" customHeight="1" x14ac:dyDescent="0.35">
      <c r="A97" s="147"/>
      <c r="B97" s="147"/>
      <c r="C97" s="147" t="s">
        <v>444</v>
      </c>
      <c r="D97" s="170" t="s">
        <v>107</v>
      </c>
      <c r="E97" s="170"/>
      <c r="F97" s="152">
        <v>411</v>
      </c>
      <c r="G97" s="152"/>
      <c r="H97" s="152">
        <v>411</v>
      </c>
      <c r="I97" s="127">
        <v>411</v>
      </c>
      <c r="J97" s="152"/>
      <c r="K97" s="152"/>
      <c r="L97" s="152"/>
      <c r="M97" s="152"/>
      <c r="N97" s="152">
        <v>22</v>
      </c>
      <c r="O97" s="152"/>
      <c r="P97" s="152">
        <v>3</v>
      </c>
      <c r="Q97" s="152">
        <v>25</v>
      </c>
      <c r="R97" s="152">
        <v>358</v>
      </c>
      <c r="S97" s="152">
        <v>3</v>
      </c>
      <c r="T97" s="152"/>
      <c r="U97" s="152"/>
      <c r="V97" s="152">
        <f t="shared" si="9"/>
        <v>3</v>
      </c>
      <c r="W97" s="152">
        <v>313</v>
      </c>
      <c r="X97" s="147"/>
      <c r="Y97" s="1"/>
      <c r="Z97" s="1"/>
      <c r="AA97" s="1"/>
      <c r="AB97" s="1"/>
      <c r="AC97" s="1"/>
      <c r="AD97" s="1"/>
    </row>
    <row r="98" spans="1:30" ht="27.75" customHeight="1" x14ac:dyDescent="0.35">
      <c r="A98" s="147"/>
      <c r="B98" s="147"/>
      <c r="C98" s="175" t="s">
        <v>445</v>
      </c>
      <c r="D98" s="176" t="s">
        <v>108</v>
      </c>
      <c r="E98" s="176"/>
      <c r="F98" s="165">
        <v>210</v>
      </c>
      <c r="G98" s="165"/>
      <c r="H98" s="165">
        <v>210</v>
      </c>
      <c r="I98" s="142">
        <v>210</v>
      </c>
      <c r="J98" s="165"/>
      <c r="K98" s="165"/>
      <c r="L98" s="165"/>
      <c r="M98" s="165"/>
      <c r="N98" s="165">
        <v>17</v>
      </c>
      <c r="O98" s="165">
        <v>1</v>
      </c>
      <c r="P98" s="165">
        <v>2</v>
      </c>
      <c r="Q98" s="165">
        <v>17</v>
      </c>
      <c r="R98" s="165">
        <v>163</v>
      </c>
      <c r="S98" s="165">
        <v>10</v>
      </c>
      <c r="T98" s="165"/>
      <c r="U98" s="165"/>
      <c r="V98" s="165">
        <f t="shared" si="9"/>
        <v>10</v>
      </c>
      <c r="W98" s="165">
        <v>155</v>
      </c>
      <c r="X98" s="175"/>
      <c r="Y98" s="1"/>
      <c r="Z98" s="1"/>
      <c r="AA98" s="1"/>
      <c r="AB98" s="1"/>
      <c r="AC98" s="1"/>
      <c r="AD98" s="1"/>
    </row>
    <row r="99" spans="1:30" ht="27.75" customHeight="1" x14ac:dyDescent="0.35">
      <c r="A99" s="147"/>
      <c r="B99" s="147"/>
      <c r="C99" s="175" t="s">
        <v>446</v>
      </c>
      <c r="D99" s="176" t="s">
        <v>109</v>
      </c>
      <c r="E99" s="176"/>
      <c r="F99" s="165">
        <v>495</v>
      </c>
      <c r="G99" s="165"/>
      <c r="H99" s="165">
        <v>495</v>
      </c>
      <c r="I99" s="142">
        <v>495</v>
      </c>
      <c r="J99" s="165"/>
      <c r="K99" s="165">
        <v>2</v>
      </c>
      <c r="L99" s="165"/>
      <c r="M99" s="165"/>
      <c r="N99" s="165">
        <v>51</v>
      </c>
      <c r="O99" s="165">
        <v>2</v>
      </c>
      <c r="P99" s="165">
        <v>43</v>
      </c>
      <c r="Q99" s="165">
        <v>103</v>
      </c>
      <c r="R99" s="165">
        <v>282</v>
      </c>
      <c r="S99" s="165">
        <v>3</v>
      </c>
      <c r="T99" s="165">
        <v>5</v>
      </c>
      <c r="U99" s="165">
        <v>4</v>
      </c>
      <c r="V99" s="165">
        <f t="shared" si="9"/>
        <v>12</v>
      </c>
      <c r="W99" s="165">
        <v>351</v>
      </c>
      <c r="X99" s="175"/>
      <c r="Y99" s="1"/>
      <c r="Z99" s="1"/>
      <c r="AA99" s="1"/>
      <c r="AB99" s="1"/>
      <c r="AC99" s="1"/>
      <c r="AD99" s="1"/>
    </row>
    <row r="100" spans="1:30" ht="27.75" customHeight="1" x14ac:dyDescent="0.35">
      <c r="A100" s="147"/>
      <c r="B100" s="147"/>
      <c r="C100" s="175" t="s">
        <v>447</v>
      </c>
      <c r="D100" s="176" t="s">
        <v>110</v>
      </c>
      <c r="E100" s="176"/>
      <c r="F100" s="165">
        <v>290</v>
      </c>
      <c r="G100" s="165"/>
      <c r="H100" s="165">
        <v>290</v>
      </c>
      <c r="I100" s="142">
        <v>290</v>
      </c>
      <c r="J100" s="165"/>
      <c r="K100" s="165">
        <v>7</v>
      </c>
      <c r="L100" s="165"/>
      <c r="M100" s="165"/>
      <c r="N100" s="165">
        <v>14</v>
      </c>
      <c r="O100" s="165">
        <v>1</v>
      </c>
      <c r="P100" s="165">
        <v>18</v>
      </c>
      <c r="Q100" s="165">
        <v>20</v>
      </c>
      <c r="R100" s="165">
        <v>43</v>
      </c>
      <c r="S100" s="165">
        <v>186</v>
      </c>
      <c r="T100" s="165">
        <v>1</v>
      </c>
      <c r="U100" s="165"/>
      <c r="V100" s="165">
        <f t="shared" si="9"/>
        <v>187</v>
      </c>
      <c r="W100" s="165">
        <v>65</v>
      </c>
      <c r="X100" s="175"/>
      <c r="Y100" s="1"/>
      <c r="Z100" s="1"/>
      <c r="AA100" s="1"/>
      <c r="AB100" s="1"/>
      <c r="AC100" s="1"/>
      <c r="AD100" s="1"/>
    </row>
    <row r="101" spans="1:30" ht="27.75" customHeight="1" x14ac:dyDescent="0.35">
      <c r="A101" s="148"/>
      <c r="B101" s="148"/>
      <c r="C101" s="148" t="s">
        <v>448</v>
      </c>
      <c r="D101" s="37" t="s">
        <v>111</v>
      </c>
      <c r="E101" s="37"/>
      <c r="F101" s="89">
        <v>304</v>
      </c>
      <c r="G101" s="89"/>
      <c r="H101" s="89">
        <v>304</v>
      </c>
      <c r="I101" s="145">
        <v>304</v>
      </c>
      <c r="J101" s="89"/>
      <c r="K101" s="89">
        <v>2</v>
      </c>
      <c r="L101" s="89"/>
      <c r="M101" s="89"/>
      <c r="N101" s="89">
        <v>31</v>
      </c>
      <c r="O101" s="89">
        <v>1</v>
      </c>
      <c r="P101" s="89">
        <v>34</v>
      </c>
      <c r="Q101" s="89">
        <v>87</v>
      </c>
      <c r="R101" s="89">
        <v>135</v>
      </c>
      <c r="S101" s="89">
        <v>10</v>
      </c>
      <c r="T101" s="89">
        <v>4</v>
      </c>
      <c r="U101" s="89"/>
      <c r="V101" s="89">
        <f t="shared" si="9"/>
        <v>14</v>
      </c>
      <c r="W101" s="89">
        <v>211</v>
      </c>
      <c r="X101" s="148"/>
      <c r="Y101" s="1"/>
      <c r="Z101" s="1"/>
      <c r="AA101" s="1"/>
      <c r="AB101" s="1"/>
      <c r="AC101" s="1"/>
      <c r="AD101" s="1"/>
    </row>
    <row r="102" spans="1:30" s="63" customFormat="1" ht="27.75" customHeight="1" thickBot="1" x14ac:dyDescent="0.4">
      <c r="A102" s="60"/>
      <c r="B102" s="61"/>
      <c r="C102" s="60" t="s">
        <v>112</v>
      </c>
      <c r="D102" s="60">
        <f>COUNTA(D95:D101)+1</f>
        <v>6</v>
      </c>
      <c r="E102" s="60"/>
      <c r="F102" s="60">
        <f>SUM(F94:F101)</f>
        <v>1711</v>
      </c>
      <c r="G102" s="60">
        <f t="shared" ref="G102:W102" si="10">SUM(G94:G101)</f>
        <v>1</v>
      </c>
      <c r="H102" s="60">
        <f t="shared" si="10"/>
        <v>1710</v>
      </c>
      <c r="I102" s="60">
        <f t="shared" si="10"/>
        <v>1711</v>
      </c>
      <c r="J102" s="60">
        <f t="shared" si="10"/>
        <v>0</v>
      </c>
      <c r="K102" s="60">
        <f t="shared" si="10"/>
        <v>12</v>
      </c>
      <c r="L102" s="60">
        <f t="shared" si="10"/>
        <v>0</v>
      </c>
      <c r="M102" s="60">
        <f t="shared" si="10"/>
        <v>0</v>
      </c>
      <c r="N102" s="60">
        <f t="shared" si="10"/>
        <v>135</v>
      </c>
      <c r="O102" s="60">
        <f t="shared" si="10"/>
        <v>5</v>
      </c>
      <c r="P102" s="60">
        <f t="shared" si="10"/>
        <v>100</v>
      </c>
      <c r="Q102" s="60">
        <f t="shared" si="10"/>
        <v>252</v>
      </c>
      <c r="R102" s="60">
        <f t="shared" si="10"/>
        <v>981</v>
      </c>
      <c r="S102" s="60">
        <f t="shared" si="10"/>
        <v>212</v>
      </c>
      <c r="T102" s="60">
        <f t="shared" si="10"/>
        <v>10</v>
      </c>
      <c r="U102" s="60">
        <f t="shared" si="10"/>
        <v>4</v>
      </c>
      <c r="V102" s="60">
        <f>SUM(V94:V101)</f>
        <v>226</v>
      </c>
      <c r="W102" s="60">
        <f t="shared" si="10"/>
        <v>1095</v>
      </c>
      <c r="X102" s="60"/>
      <c r="Y102" s="62"/>
      <c r="Z102" s="62"/>
      <c r="AA102" s="62"/>
      <c r="AB102" s="62"/>
      <c r="AC102" s="62"/>
      <c r="AD102" s="62"/>
    </row>
    <row r="103" spans="1:30" s="63" customFormat="1" ht="27.75" customHeight="1" x14ac:dyDescent="0.35">
      <c r="A103" s="64"/>
      <c r="B103" s="64"/>
      <c r="C103" s="65" t="s">
        <v>113</v>
      </c>
      <c r="D103" s="65">
        <f>D102+D93+D64+D48+D23</f>
        <v>63</v>
      </c>
      <c r="E103" s="65"/>
      <c r="F103" s="65">
        <f>F23+F48+F64+F93+F102</f>
        <v>22699</v>
      </c>
      <c r="G103" s="65">
        <f t="shared" ref="G103:W103" si="11">G23+G48+G64+G93+G102</f>
        <v>1275</v>
      </c>
      <c r="H103" s="65">
        <f t="shared" si="11"/>
        <v>21424</v>
      </c>
      <c r="I103" s="65">
        <f t="shared" si="11"/>
        <v>22494</v>
      </c>
      <c r="J103" s="65">
        <f t="shared" si="11"/>
        <v>205</v>
      </c>
      <c r="K103" s="65">
        <f t="shared" si="11"/>
        <v>592</v>
      </c>
      <c r="L103" s="65">
        <f t="shared" si="11"/>
        <v>75</v>
      </c>
      <c r="M103" s="65">
        <f t="shared" si="11"/>
        <v>2</v>
      </c>
      <c r="N103" s="65">
        <f t="shared" si="11"/>
        <v>1967</v>
      </c>
      <c r="O103" s="65">
        <f t="shared" si="11"/>
        <v>25</v>
      </c>
      <c r="P103" s="65">
        <f t="shared" si="11"/>
        <v>166</v>
      </c>
      <c r="Q103" s="65">
        <f t="shared" si="11"/>
        <v>958</v>
      </c>
      <c r="R103" s="65">
        <f t="shared" si="11"/>
        <v>17714</v>
      </c>
      <c r="S103" s="65">
        <f t="shared" si="11"/>
        <v>942</v>
      </c>
      <c r="T103" s="65">
        <f t="shared" si="11"/>
        <v>238</v>
      </c>
      <c r="U103" s="65">
        <f t="shared" si="11"/>
        <v>20</v>
      </c>
      <c r="V103" s="65">
        <f t="shared" si="11"/>
        <v>1200</v>
      </c>
      <c r="W103" s="65">
        <f t="shared" si="11"/>
        <v>49674</v>
      </c>
      <c r="X103" s="64"/>
      <c r="Y103" s="62"/>
      <c r="Z103" s="62"/>
      <c r="AA103" s="62"/>
      <c r="AB103" s="62"/>
      <c r="AC103" s="62"/>
      <c r="AD103" s="62"/>
    </row>
    <row r="104" spans="1:30" customFormat="1" ht="27.75" customHeight="1" x14ac:dyDescent="0.35">
      <c r="A104" s="193">
        <v>6</v>
      </c>
      <c r="B104" s="218" t="s">
        <v>136</v>
      </c>
      <c r="C104" s="194" t="s">
        <v>267</v>
      </c>
      <c r="D104" s="224"/>
      <c r="E104" s="225"/>
      <c r="F104" s="225"/>
      <c r="G104" s="225"/>
      <c r="H104" s="225"/>
      <c r="I104" s="225"/>
      <c r="J104" s="225"/>
      <c r="K104" s="226"/>
      <c r="L104" s="226"/>
      <c r="M104" s="226"/>
      <c r="N104" s="193"/>
      <c r="O104" s="227"/>
      <c r="P104" s="227"/>
      <c r="Q104" s="227"/>
      <c r="R104" s="226"/>
      <c r="S104" s="226"/>
      <c r="T104" s="226"/>
      <c r="U104" s="226"/>
      <c r="V104" s="226"/>
      <c r="W104" s="226"/>
      <c r="X104" s="228"/>
      <c r="Y104" s="1"/>
      <c r="Z104" s="1"/>
      <c r="AA104" s="1"/>
      <c r="AB104" s="1"/>
      <c r="AC104" s="1"/>
      <c r="AD104" s="1"/>
    </row>
    <row r="105" spans="1:30" customFormat="1" ht="27.75" customHeight="1" x14ac:dyDescent="0.35">
      <c r="A105" s="170"/>
      <c r="B105" s="219"/>
      <c r="C105" s="229" t="s">
        <v>137</v>
      </c>
      <c r="D105" s="230" t="s">
        <v>138</v>
      </c>
      <c r="E105" s="231" t="s">
        <v>139</v>
      </c>
      <c r="F105" s="232">
        <v>305</v>
      </c>
      <c r="G105" s="232"/>
      <c r="H105" s="232">
        <v>305</v>
      </c>
      <c r="I105" s="232">
        <v>305</v>
      </c>
      <c r="J105" s="232"/>
      <c r="K105" s="152"/>
      <c r="L105" s="152"/>
      <c r="M105" s="152"/>
      <c r="N105" s="152">
        <v>1</v>
      </c>
      <c r="O105" s="152"/>
      <c r="P105" s="152"/>
      <c r="Q105" s="152"/>
      <c r="R105" s="152">
        <v>302</v>
      </c>
      <c r="S105" s="152"/>
      <c r="T105" s="152"/>
      <c r="U105" s="152">
        <v>2</v>
      </c>
      <c r="V105" s="152">
        <f>SUM(S105:U105)</f>
        <v>2</v>
      </c>
      <c r="W105" s="152">
        <v>1200</v>
      </c>
      <c r="X105" s="233" t="s">
        <v>140</v>
      </c>
      <c r="Y105" s="1"/>
      <c r="Z105" s="1"/>
      <c r="AA105" s="1"/>
      <c r="AB105" s="1"/>
      <c r="AC105" s="1"/>
      <c r="AD105" s="1"/>
    </row>
    <row r="106" spans="1:30" customFormat="1" ht="27.75" customHeight="1" x14ac:dyDescent="0.35">
      <c r="A106" s="220"/>
      <c r="B106" s="221"/>
      <c r="C106" s="240" t="s">
        <v>141</v>
      </c>
      <c r="D106" s="241" t="s">
        <v>142</v>
      </c>
      <c r="E106" s="242" t="s">
        <v>139</v>
      </c>
      <c r="F106" s="243">
        <v>505</v>
      </c>
      <c r="G106" s="243"/>
      <c r="H106" s="243">
        <v>505</v>
      </c>
      <c r="I106" s="243">
        <v>505</v>
      </c>
      <c r="J106" s="243"/>
      <c r="K106" s="165"/>
      <c r="L106" s="165"/>
      <c r="M106" s="165"/>
      <c r="N106" s="165">
        <v>6</v>
      </c>
      <c r="O106" s="165"/>
      <c r="P106" s="165"/>
      <c r="Q106" s="165"/>
      <c r="R106" s="165">
        <v>497</v>
      </c>
      <c r="S106" s="165">
        <v>1</v>
      </c>
      <c r="T106" s="165"/>
      <c r="U106" s="165">
        <v>1</v>
      </c>
      <c r="V106" s="165">
        <f>SUM(S106:U106)</f>
        <v>2</v>
      </c>
      <c r="W106" s="165">
        <v>2000</v>
      </c>
      <c r="X106" s="244" t="s">
        <v>143</v>
      </c>
      <c r="Y106" s="1"/>
      <c r="Z106" s="1"/>
      <c r="AA106" s="1"/>
      <c r="AB106" s="1"/>
      <c r="AC106" s="1"/>
      <c r="AD106" s="1"/>
    </row>
    <row r="107" spans="1:30" customFormat="1" ht="27.75" customHeight="1" x14ac:dyDescent="0.35">
      <c r="A107" s="220"/>
      <c r="B107" s="221"/>
      <c r="C107" s="106" t="s">
        <v>144</v>
      </c>
      <c r="D107" s="38" t="s">
        <v>145</v>
      </c>
      <c r="E107" s="39" t="s">
        <v>139</v>
      </c>
      <c r="F107" s="88">
        <v>263</v>
      </c>
      <c r="G107" s="88"/>
      <c r="H107" s="88">
        <v>263</v>
      </c>
      <c r="I107" s="88">
        <v>263</v>
      </c>
      <c r="J107" s="88"/>
      <c r="K107" s="89"/>
      <c r="L107" s="89"/>
      <c r="M107" s="89"/>
      <c r="N107" s="89"/>
      <c r="O107" s="89"/>
      <c r="P107" s="89"/>
      <c r="Q107" s="89"/>
      <c r="R107" s="89">
        <v>261</v>
      </c>
      <c r="S107" s="89"/>
      <c r="T107" s="89"/>
      <c r="U107" s="89">
        <v>2</v>
      </c>
      <c r="V107" s="89">
        <f t="shared" ref="V107" si="12">SUM(S107:U107)</f>
        <v>2</v>
      </c>
      <c r="W107" s="89">
        <v>1000</v>
      </c>
      <c r="X107" s="44" t="s">
        <v>140</v>
      </c>
      <c r="Y107" s="1"/>
      <c r="Z107" s="1"/>
      <c r="AA107" s="1"/>
      <c r="AB107" s="1"/>
      <c r="AC107" s="1"/>
      <c r="AD107" s="1"/>
    </row>
    <row r="108" spans="1:30" customFormat="1" ht="27.75" customHeight="1" x14ac:dyDescent="0.35">
      <c r="A108" s="220"/>
      <c r="B108" s="221"/>
      <c r="C108" s="200" t="s">
        <v>268</v>
      </c>
      <c r="D108" s="224"/>
      <c r="E108" s="225"/>
      <c r="F108" s="234"/>
      <c r="G108" s="234"/>
      <c r="H108" s="234"/>
      <c r="I108" s="234"/>
      <c r="J108" s="234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228"/>
      <c r="Y108" s="1"/>
      <c r="Z108" s="1"/>
      <c r="AA108" s="1"/>
      <c r="AB108" s="1"/>
      <c r="AC108" s="1"/>
      <c r="AD108" s="1"/>
    </row>
    <row r="109" spans="1:30" customFormat="1" ht="27.75" customHeight="1" x14ac:dyDescent="0.35">
      <c r="A109" s="220"/>
      <c r="B109" s="221"/>
      <c r="C109" s="229" t="s">
        <v>146</v>
      </c>
      <c r="D109" s="230" t="s">
        <v>147</v>
      </c>
      <c r="E109" s="231" t="s">
        <v>139</v>
      </c>
      <c r="F109" s="232">
        <v>101</v>
      </c>
      <c r="G109" s="232">
        <v>101</v>
      </c>
      <c r="H109" s="232"/>
      <c r="I109" s="232">
        <v>101</v>
      </c>
      <c r="J109" s="232"/>
      <c r="K109" s="232">
        <v>101</v>
      </c>
      <c r="L109" s="152"/>
      <c r="M109" s="152"/>
      <c r="N109" s="152"/>
      <c r="O109" s="152"/>
      <c r="P109" s="152"/>
      <c r="Q109" s="152"/>
      <c r="R109" s="152"/>
      <c r="S109" s="152"/>
      <c r="T109" s="152"/>
      <c r="U109" s="152"/>
      <c r="V109" s="152"/>
      <c r="W109" s="152">
        <v>400</v>
      </c>
      <c r="X109" s="233"/>
      <c r="Y109" s="1"/>
      <c r="Z109" s="1"/>
      <c r="AA109" s="1"/>
      <c r="AB109" s="1"/>
      <c r="AC109" s="1"/>
      <c r="AD109" s="1"/>
    </row>
    <row r="110" spans="1:30" customFormat="1" ht="27.75" customHeight="1" x14ac:dyDescent="0.35">
      <c r="A110" s="220"/>
      <c r="B110" s="221"/>
      <c r="C110" s="240" t="s">
        <v>148</v>
      </c>
      <c r="D110" s="241" t="s">
        <v>147</v>
      </c>
      <c r="E110" s="242" t="s">
        <v>139</v>
      </c>
      <c r="F110" s="243">
        <v>9</v>
      </c>
      <c r="G110" s="243">
        <v>9</v>
      </c>
      <c r="H110" s="243"/>
      <c r="I110" s="243">
        <v>9</v>
      </c>
      <c r="J110" s="243"/>
      <c r="K110" s="243">
        <v>9</v>
      </c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>
        <v>36</v>
      </c>
      <c r="X110" s="244"/>
      <c r="Y110" s="1"/>
      <c r="Z110" s="1"/>
      <c r="AA110" s="1"/>
      <c r="AB110" s="1"/>
      <c r="AC110" s="1"/>
      <c r="AD110" s="1"/>
    </row>
    <row r="111" spans="1:30" customFormat="1" ht="27.75" customHeight="1" x14ac:dyDescent="0.35">
      <c r="A111" s="220"/>
      <c r="B111" s="221"/>
      <c r="C111" s="106" t="s">
        <v>487</v>
      </c>
      <c r="D111" s="38" t="s">
        <v>149</v>
      </c>
      <c r="E111" s="39" t="s">
        <v>150</v>
      </c>
      <c r="F111" s="88">
        <v>245</v>
      </c>
      <c r="G111" s="88">
        <v>245</v>
      </c>
      <c r="H111" s="88"/>
      <c r="I111" s="88">
        <v>245</v>
      </c>
      <c r="J111" s="88"/>
      <c r="K111" s="89">
        <v>245</v>
      </c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>
        <v>0</v>
      </c>
      <c r="X111" s="40" t="s">
        <v>151</v>
      </c>
      <c r="Y111" s="1"/>
      <c r="Z111" s="1"/>
      <c r="AA111" s="1"/>
      <c r="AB111" s="1"/>
      <c r="AC111" s="1"/>
      <c r="AD111" s="1"/>
    </row>
    <row r="112" spans="1:30" customFormat="1" ht="27.75" customHeight="1" x14ac:dyDescent="0.35">
      <c r="A112" s="220"/>
      <c r="B112" s="221"/>
      <c r="C112" s="210" t="s">
        <v>269</v>
      </c>
      <c r="D112" s="224"/>
      <c r="E112" s="225"/>
      <c r="F112" s="234"/>
      <c r="G112" s="234"/>
      <c r="H112" s="234"/>
      <c r="I112" s="234"/>
      <c r="J112" s="234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235"/>
      <c r="Y112" s="1"/>
      <c r="Z112" s="1"/>
      <c r="AA112" s="1"/>
      <c r="AB112" s="1"/>
      <c r="AC112" s="1"/>
      <c r="AD112" s="1"/>
    </row>
    <row r="113" spans="1:30" customFormat="1" ht="27.75" customHeight="1" x14ac:dyDescent="0.35">
      <c r="A113" s="220"/>
      <c r="B113" s="221"/>
      <c r="C113" s="229" t="s">
        <v>449</v>
      </c>
      <c r="D113" s="230" t="s">
        <v>152</v>
      </c>
      <c r="E113" s="236" t="s">
        <v>139</v>
      </c>
      <c r="F113" s="232">
        <v>1030</v>
      </c>
      <c r="G113" s="232"/>
      <c r="H113" s="232">
        <v>1030</v>
      </c>
      <c r="I113" s="232">
        <v>1030</v>
      </c>
      <c r="J113" s="232"/>
      <c r="K113" s="232"/>
      <c r="L113" s="232"/>
      <c r="M113" s="232"/>
      <c r="N113" s="232">
        <v>142</v>
      </c>
      <c r="O113" s="232">
        <v>1</v>
      </c>
      <c r="P113" s="232">
        <v>38</v>
      </c>
      <c r="Q113" s="232"/>
      <c r="R113" s="232">
        <v>848</v>
      </c>
      <c r="S113" s="232"/>
      <c r="T113" s="232">
        <v>1</v>
      </c>
      <c r="U113" s="232"/>
      <c r="V113" s="232">
        <f>SUM(S113:U113)</f>
        <v>1</v>
      </c>
      <c r="W113" s="232">
        <v>4000</v>
      </c>
      <c r="X113" s="237"/>
      <c r="Y113" s="1"/>
      <c r="Z113" s="1"/>
      <c r="AA113" s="1"/>
      <c r="AB113" s="1"/>
      <c r="AC113" s="1"/>
      <c r="AD113" s="1"/>
    </row>
    <row r="114" spans="1:30" customFormat="1" ht="27.75" customHeight="1" x14ac:dyDescent="0.35">
      <c r="A114" s="220"/>
      <c r="B114" s="221"/>
      <c r="C114" s="240" t="s">
        <v>450</v>
      </c>
      <c r="D114" s="241" t="s">
        <v>153</v>
      </c>
      <c r="E114" s="245" t="s">
        <v>139</v>
      </c>
      <c r="F114" s="243">
        <v>370</v>
      </c>
      <c r="G114" s="243"/>
      <c r="H114" s="243">
        <v>370</v>
      </c>
      <c r="I114" s="243">
        <v>370</v>
      </c>
      <c r="J114" s="243"/>
      <c r="K114" s="243"/>
      <c r="L114" s="243"/>
      <c r="M114" s="243"/>
      <c r="N114" s="243">
        <v>47</v>
      </c>
      <c r="O114" s="243"/>
      <c r="P114" s="243">
        <v>8</v>
      </c>
      <c r="Q114" s="243"/>
      <c r="R114" s="243">
        <v>311</v>
      </c>
      <c r="S114" s="243">
        <v>4</v>
      </c>
      <c r="T114" s="243"/>
      <c r="U114" s="243"/>
      <c r="V114" s="243">
        <f>SUM(S114:U114)</f>
        <v>4</v>
      </c>
      <c r="W114" s="243">
        <v>1400</v>
      </c>
      <c r="X114" s="246"/>
      <c r="Y114" s="1"/>
      <c r="Z114" s="1"/>
      <c r="AA114" s="1"/>
      <c r="AB114" s="1"/>
      <c r="AC114" s="1"/>
      <c r="AD114" s="1"/>
    </row>
    <row r="115" spans="1:30" customFormat="1" ht="27.75" customHeight="1" x14ac:dyDescent="0.35">
      <c r="A115" s="220"/>
      <c r="B115" s="221"/>
      <c r="C115" s="106" t="s">
        <v>451</v>
      </c>
      <c r="D115" s="38" t="s">
        <v>154</v>
      </c>
      <c r="E115" s="238" t="s">
        <v>139</v>
      </c>
      <c r="F115" s="88">
        <v>169</v>
      </c>
      <c r="G115" s="88"/>
      <c r="H115" s="88">
        <v>169</v>
      </c>
      <c r="I115" s="88">
        <v>169</v>
      </c>
      <c r="J115" s="88"/>
      <c r="K115" s="88"/>
      <c r="L115" s="88"/>
      <c r="M115" s="88"/>
      <c r="N115" s="88">
        <v>20</v>
      </c>
      <c r="O115" s="88"/>
      <c r="P115" s="88">
        <v>4</v>
      </c>
      <c r="Q115" s="88"/>
      <c r="R115" s="88">
        <v>142</v>
      </c>
      <c r="S115" s="88">
        <v>2</v>
      </c>
      <c r="T115" s="88">
        <v>1</v>
      </c>
      <c r="U115" s="88"/>
      <c r="V115" s="88">
        <f>SUM(S115:U115)</f>
        <v>3</v>
      </c>
      <c r="W115" s="88">
        <v>600</v>
      </c>
      <c r="X115" s="40"/>
      <c r="Y115" s="1"/>
      <c r="Z115" s="1"/>
      <c r="AA115" s="1"/>
      <c r="AB115" s="1"/>
      <c r="AC115" s="1"/>
      <c r="AD115" s="1"/>
    </row>
    <row r="116" spans="1:30" customFormat="1" ht="27.75" customHeight="1" x14ac:dyDescent="0.35">
      <c r="A116" s="220"/>
      <c r="B116" s="221"/>
      <c r="C116" s="210" t="s">
        <v>270</v>
      </c>
      <c r="D116" s="224"/>
      <c r="E116" s="239"/>
      <c r="F116" s="234"/>
      <c r="G116" s="234"/>
      <c r="H116" s="234"/>
      <c r="I116" s="234"/>
      <c r="J116" s="234"/>
      <c r="K116" s="234"/>
      <c r="L116" s="234"/>
      <c r="M116" s="234"/>
      <c r="N116" s="234"/>
      <c r="O116" s="234"/>
      <c r="P116" s="234"/>
      <c r="Q116" s="234"/>
      <c r="R116" s="234"/>
      <c r="S116" s="234"/>
      <c r="T116" s="234"/>
      <c r="U116" s="234"/>
      <c r="V116" s="234"/>
      <c r="W116" s="234"/>
      <c r="X116" s="235"/>
      <c r="Y116" s="1"/>
      <c r="Z116" s="1"/>
      <c r="AA116" s="1"/>
      <c r="AB116" s="1"/>
      <c r="AC116" s="1"/>
      <c r="AD116" s="1"/>
    </row>
    <row r="117" spans="1:30" customFormat="1" ht="27.75" customHeight="1" x14ac:dyDescent="0.35">
      <c r="A117" s="222"/>
      <c r="B117" s="223"/>
      <c r="C117" s="40" t="s">
        <v>155</v>
      </c>
      <c r="D117" s="38" t="s">
        <v>156</v>
      </c>
      <c r="E117" s="238" t="s">
        <v>139</v>
      </c>
      <c r="F117" s="90">
        <v>224</v>
      </c>
      <c r="G117" s="90"/>
      <c r="H117" s="90">
        <v>224</v>
      </c>
      <c r="I117" s="90">
        <v>224</v>
      </c>
      <c r="J117" s="90"/>
      <c r="K117" s="88"/>
      <c r="L117" s="88"/>
      <c r="M117" s="88"/>
      <c r="N117" s="88">
        <v>69</v>
      </c>
      <c r="O117" s="88">
        <v>42</v>
      </c>
      <c r="P117" s="88"/>
      <c r="Q117" s="88">
        <v>4</v>
      </c>
      <c r="R117" s="88">
        <v>106</v>
      </c>
      <c r="S117" s="88">
        <v>3</v>
      </c>
      <c r="T117" s="88"/>
      <c r="U117" s="88"/>
      <c r="V117" s="88">
        <f>SUM(S117:U117)</f>
        <v>3</v>
      </c>
      <c r="W117" s="88">
        <v>500</v>
      </c>
      <c r="X117" s="40"/>
      <c r="Y117" s="1"/>
      <c r="Z117" s="1"/>
      <c r="AA117" s="1"/>
      <c r="AB117" s="1"/>
      <c r="AC117" s="1"/>
      <c r="AD117" s="1"/>
    </row>
    <row r="118" spans="1:30" s="59" customFormat="1" ht="27.75" customHeight="1" thickBot="1" x14ac:dyDescent="0.4">
      <c r="A118" s="35"/>
      <c r="B118" s="36"/>
      <c r="C118" s="96" t="s">
        <v>157</v>
      </c>
      <c r="D118" s="35">
        <f>COUNTA(D105:D117)</f>
        <v>10</v>
      </c>
      <c r="E118" s="35"/>
      <c r="F118" s="97">
        <f>SUM(F104:F117)</f>
        <v>3221</v>
      </c>
      <c r="G118" s="97">
        <f t="shared" ref="G118:W118" si="13">SUM(G104:G117)</f>
        <v>355</v>
      </c>
      <c r="H118" s="97">
        <f t="shared" si="13"/>
        <v>2866</v>
      </c>
      <c r="I118" s="97">
        <f t="shared" si="13"/>
        <v>3221</v>
      </c>
      <c r="J118" s="97">
        <f t="shared" si="13"/>
        <v>0</v>
      </c>
      <c r="K118" s="97">
        <f t="shared" si="13"/>
        <v>355</v>
      </c>
      <c r="L118" s="97">
        <f t="shared" si="13"/>
        <v>0</v>
      </c>
      <c r="M118" s="97">
        <f t="shared" si="13"/>
        <v>0</v>
      </c>
      <c r="N118" s="97">
        <f t="shared" si="13"/>
        <v>285</v>
      </c>
      <c r="O118" s="97">
        <f t="shared" si="13"/>
        <v>43</v>
      </c>
      <c r="P118" s="97">
        <f t="shared" si="13"/>
        <v>50</v>
      </c>
      <c r="Q118" s="97">
        <f t="shared" si="13"/>
        <v>4</v>
      </c>
      <c r="R118" s="97">
        <f t="shared" si="13"/>
        <v>2467</v>
      </c>
      <c r="S118" s="97">
        <f t="shared" si="13"/>
        <v>10</v>
      </c>
      <c r="T118" s="97">
        <f t="shared" si="13"/>
        <v>2</v>
      </c>
      <c r="U118" s="97">
        <f t="shared" si="13"/>
        <v>5</v>
      </c>
      <c r="V118" s="97">
        <f t="shared" si="13"/>
        <v>17</v>
      </c>
      <c r="W118" s="97">
        <f t="shared" si="13"/>
        <v>11136</v>
      </c>
      <c r="X118" s="41"/>
      <c r="Y118" s="58"/>
      <c r="Z118" s="58"/>
      <c r="AA118" s="58"/>
      <c r="AB118" s="58"/>
      <c r="AC118" s="58"/>
      <c r="AD118" s="58"/>
    </row>
    <row r="119" spans="1:30" customFormat="1" ht="27.75" customHeight="1" thickTop="1" x14ac:dyDescent="0.35">
      <c r="A119" s="328">
        <v>7</v>
      </c>
      <c r="B119" s="340" t="s">
        <v>158</v>
      </c>
      <c r="C119" s="333" t="s">
        <v>267</v>
      </c>
      <c r="D119" s="341"/>
      <c r="E119" s="342"/>
      <c r="F119" s="342"/>
      <c r="G119" s="342"/>
      <c r="H119" s="342"/>
      <c r="I119" s="342"/>
      <c r="J119" s="342"/>
      <c r="K119" s="328"/>
      <c r="L119" s="328"/>
      <c r="M119" s="328"/>
      <c r="N119" s="343"/>
      <c r="O119" s="328"/>
      <c r="P119" s="328"/>
      <c r="Q119" s="328"/>
      <c r="R119" s="343"/>
      <c r="S119" s="328"/>
      <c r="T119" s="328"/>
      <c r="U119" s="328"/>
      <c r="V119" s="328"/>
      <c r="W119" s="343"/>
      <c r="X119" s="344"/>
      <c r="Y119" s="1"/>
      <c r="Z119" s="1"/>
      <c r="AA119" s="1"/>
      <c r="AB119" s="1"/>
      <c r="AC119" s="1"/>
      <c r="AD119" s="1"/>
    </row>
    <row r="120" spans="1:30" customFormat="1" ht="27.75" customHeight="1" x14ac:dyDescent="0.35">
      <c r="A120" s="170"/>
      <c r="B120" s="219"/>
      <c r="C120" s="229" t="s">
        <v>159</v>
      </c>
      <c r="D120" s="230" t="s">
        <v>160</v>
      </c>
      <c r="E120" s="231" t="s">
        <v>139</v>
      </c>
      <c r="F120" s="232">
        <v>535</v>
      </c>
      <c r="G120" s="232"/>
      <c r="H120" s="232">
        <v>535</v>
      </c>
      <c r="I120" s="232">
        <v>535</v>
      </c>
      <c r="J120" s="232"/>
      <c r="K120" s="152" t="s">
        <v>119</v>
      </c>
      <c r="L120" s="152" t="s">
        <v>119</v>
      </c>
      <c r="M120" s="152" t="s">
        <v>119</v>
      </c>
      <c r="N120" s="152">
        <v>6</v>
      </c>
      <c r="O120" s="152" t="s">
        <v>119</v>
      </c>
      <c r="P120" s="152" t="s">
        <v>119</v>
      </c>
      <c r="Q120" s="152" t="s">
        <v>119</v>
      </c>
      <c r="R120" s="152">
        <v>529</v>
      </c>
      <c r="S120" s="152" t="s">
        <v>119</v>
      </c>
      <c r="T120" s="152" t="s">
        <v>119</v>
      </c>
      <c r="U120" s="152" t="s">
        <v>119</v>
      </c>
      <c r="V120" s="152" t="s">
        <v>119</v>
      </c>
      <c r="W120" s="152">
        <v>1600</v>
      </c>
      <c r="X120" s="237"/>
      <c r="Y120" s="1"/>
      <c r="Z120" s="1"/>
      <c r="AA120" s="1"/>
      <c r="AB120" s="1"/>
      <c r="AC120" s="1"/>
      <c r="AD120" s="1"/>
    </row>
    <row r="121" spans="1:30" customFormat="1" ht="27.75" customHeight="1" x14ac:dyDescent="0.35">
      <c r="A121" s="220"/>
      <c r="B121" s="221"/>
      <c r="C121" s="240" t="s">
        <v>161</v>
      </c>
      <c r="D121" s="241" t="s">
        <v>162</v>
      </c>
      <c r="E121" s="242" t="s">
        <v>139</v>
      </c>
      <c r="F121" s="243">
        <v>228</v>
      </c>
      <c r="G121" s="243"/>
      <c r="H121" s="243">
        <v>228</v>
      </c>
      <c r="I121" s="243">
        <v>228</v>
      </c>
      <c r="J121" s="243"/>
      <c r="K121" s="165" t="s">
        <v>119</v>
      </c>
      <c r="L121" s="165" t="s">
        <v>119</v>
      </c>
      <c r="M121" s="165" t="s">
        <v>119</v>
      </c>
      <c r="N121" s="165">
        <v>9</v>
      </c>
      <c r="O121" s="165" t="s">
        <v>119</v>
      </c>
      <c r="P121" s="165" t="s">
        <v>119</v>
      </c>
      <c r="Q121" s="165" t="s">
        <v>119</v>
      </c>
      <c r="R121" s="165">
        <v>215</v>
      </c>
      <c r="S121" s="165" t="s">
        <v>119</v>
      </c>
      <c r="T121" s="165" t="s">
        <v>119</v>
      </c>
      <c r="U121" s="165">
        <v>4</v>
      </c>
      <c r="V121" s="165">
        <f t="shared" ref="V121:V127" si="14">SUM(S121:U121)</f>
        <v>4</v>
      </c>
      <c r="W121" s="165">
        <v>680</v>
      </c>
      <c r="X121" s="246"/>
      <c r="Y121" s="1"/>
      <c r="Z121" s="1"/>
      <c r="AA121" s="1"/>
      <c r="AB121" s="1"/>
      <c r="AC121" s="1"/>
      <c r="AD121" s="1"/>
    </row>
    <row r="122" spans="1:30" customFormat="1" ht="27.75" customHeight="1" x14ac:dyDescent="0.35">
      <c r="A122" s="220"/>
      <c r="B122" s="221"/>
      <c r="C122" s="106" t="s">
        <v>163</v>
      </c>
      <c r="D122" s="38" t="s">
        <v>164</v>
      </c>
      <c r="E122" s="39" t="s">
        <v>139</v>
      </c>
      <c r="F122" s="88">
        <v>324</v>
      </c>
      <c r="G122" s="88"/>
      <c r="H122" s="88">
        <v>324</v>
      </c>
      <c r="I122" s="88">
        <v>324</v>
      </c>
      <c r="J122" s="88"/>
      <c r="K122" s="89" t="s">
        <v>119</v>
      </c>
      <c r="L122" s="89" t="s">
        <v>119</v>
      </c>
      <c r="M122" s="89" t="s">
        <v>119</v>
      </c>
      <c r="N122" s="89">
        <v>2</v>
      </c>
      <c r="O122" s="89" t="s">
        <v>119</v>
      </c>
      <c r="P122" s="89" t="s">
        <v>119</v>
      </c>
      <c r="Q122" s="89">
        <v>1</v>
      </c>
      <c r="R122" s="89">
        <v>321</v>
      </c>
      <c r="S122" s="89" t="s">
        <v>119</v>
      </c>
      <c r="T122" s="89" t="s">
        <v>119</v>
      </c>
      <c r="U122" s="89" t="s">
        <v>119</v>
      </c>
      <c r="V122" s="89" t="s">
        <v>119</v>
      </c>
      <c r="W122" s="89">
        <v>970</v>
      </c>
      <c r="X122" s="40"/>
      <c r="Y122" s="1"/>
      <c r="Z122" s="1"/>
      <c r="AA122" s="1"/>
      <c r="AB122" s="1"/>
      <c r="AC122" s="1"/>
      <c r="AD122" s="1"/>
    </row>
    <row r="123" spans="1:30" customFormat="1" ht="27.75" customHeight="1" x14ac:dyDescent="0.35">
      <c r="A123" s="220"/>
      <c r="B123" s="221"/>
      <c r="C123" s="200" t="s">
        <v>268</v>
      </c>
      <c r="D123" s="224"/>
      <c r="E123" s="225"/>
      <c r="F123" s="234"/>
      <c r="G123" s="234"/>
      <c r="H123" s="234"/>
      <c r="I123" s="234"/>
      <c r="J123" s="234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235"/>
      <c r="Y123" s="1"/>
      <c r="Z123" s="1"/>
      <c r="AA123" s="1"/>
      <c r="AB123" s="1"/>
      <c r="AC123" s="1"/>
      <c r="AD123" s="1"/>
    </row>
    <row r="124" spans="1:30" customFormat="1" ht="27.75" customHeight="1" x14ac:dyDescent="0.35">
      <c r="A124" s="220"/>
      <c r="B124" s="221"/>
      <c r="C124" s="229" t="s">
        <v>477</v>
      </c>
      <c r="D124" s="230" t="s">
        <v>160</v>
      </c>
      <c r="E124" s="231" t="s">
        <v>139</v>
      </c>
      <c r="F124" s="232">
        <v>4</v>
      </c>
      <c r="G124" s="232">
        <v>4</v>
      </c>
      <c r="H124" s="232"/>
      <c r="I124" s="232">
        <v>4</v>
      </c>
      <c r="J124" s="232"/>
      <c r="K124" s="152">
        <v>2</v>
      </c>
      <c r="L124" s="152" t="s">
        <v>119</v>
      </c>
      <c r="M124" s="152" t="s">
        <v>119</v>
      </c>
      <c r="N124" s="152" t="s">
        <v>119</v>
      </c>
      <c r="O124" s="152" t="s">
        <v>119</v>
      </c>
      <c r="P124" s="152" t="s">
        <v>119</v>
      </c>
      <c r="Q124" s="152" t="s">
        <v>119</v>
      </c>
      <c r="R124" s="152" t="s">
        <v>119</v>
      </c>
      <c r="S124" s="152" t="s">
        <v>119</v>
      </c>
      <c r="T124" s="152">
        <v>2</v>
      </c>
      <c r="U124" s="152" t="s">
        <v>119</v>
      </c>
      <c r="V124" s="152">
        <f t="shared" si="14"/>
        <v>2</v>
      </c>
      <c r="W124" s="152">
        <v>6</v>
      </c>
      <c r="X124" s="237"/>
      <c r="Y124" s="1"/>
      <c r="Z124" s="1"/>
      <c r="AA124" s="1"/>
      <c r="AB124" s="1"/>
      <c r="AC124" s="1"/>
      <c r="AD124" s="1"/>
    </row>
    <row r="125" spans="1:30" customFormat="1" ht="27.75" customHeight="1" x14ac:dyDescent="0.35">
      <c r="A125" s="220"/>
      <c r="B125" s="221"/>
      <c r="C125" s="240" t="s">
        <v>166</v>
      </c>
      <c r="D125" s="241" t="s">
        <v>167</v>
      </c>
      <c r="E125" s="245" t="s">
        <v>150</v>
      </c>
      <c r="F125" s="252">
        <v>130</v>
      </c>
      <c r="G125" s="252">
        <v>130</v>
      </c>
      <c r="H125" s="253"/>
      <c r="I125" s="252">
        <v>130</v>
      </c>
      <c r="J125" s="253"/>
      <c r="K125" s="165">
        <v>44</v>
      </c>
      <c r="L125" s="165" t="s">
        <v>119</v>
      </c>
      <c r="M125" s="165" t="s">
        <v>119</v>
      </c>
      <c r="N125" s="165" t="s">
        <v>119</v>
      </c>
      <c r="O125" s="165" t="s">
        <v>119</v>
      </c>
      <c r="P125" s="165" t="s">
        <v>119</v>
      </c>
      <c r="Q125" s="165" t="s">
        <v>119</v>
      </c>
      <c r="R125" s="165" t="s">
        <v>119</v>
      </c>
      <c r="S125" s="165" t="s">
        <v>119</v>
      </c>
      <c r="T125" s="165">
        <v>86</v>
      </c>
      <c r="U125" s="165" t="s">
        <v>119</v>
      </c>
      <c r="V125" s="165">
        <f t="shared" si="14"/>
        <v>86</v>
      </c>
      <c r="W125" s="165">
        <v>80</v>
      </c>
      <c r="X125" s="246"/>
      <c r="Y125" s="1"/>
      <c r="Z125" s="1"/>
      <c r="AA125" s="1"/>
      <c r="AB125" s="1"/>
      <c r="AC125" s="1"/>
      <c r="AD125" s="1"/>
    </row>
    <row r="126" spans="1:30" customFormat="1" ht="27.75" customHeight="1" x14ac:dyDescent="0.35">
      <c r="A126" s="220"/>
      <c r="B126" s="221"/>
      <c r="C126" s="240" t="s">
        <v>455</v>
      </c>
      <c r="D126" s="241" t="s">
        <v>168</v>
      </c>
      <c r="E126" s="245" t="s">
        <v>150</v>
      </c>
      <c r="F126" s="243">
        <v>145</v>
      </c>
      <c r="G126" s="243">
        <v>145</v>
      </c>
      <c r="H126" s="243"/>
      <c r="I126" s="243">
        <v>145</v>
      </c>
      <c r="J126" s="243"/>
      <c r="K126" s="165">
        <v>101</v>
      </c>
      <c r="L126" s="165" t="s">
        <v>119</v>
      </c>
      <c r="M126" s="165" t="s">
        <v>119</v>
      </c>
      <c r="N126" s="165" t="s">
        <v>119</v>
      </c>
      <c r="O126" s="165" t="s">
        <v>119</v>
      </c>
      <c r="P126" s="165" t="s">
        <v>119</v>
      </c>
      <c r="Q126" s="165" t="s">
        <v>119</v>
      </c>
      <c r="R126" s="165" t="s">
        <v>119</v>
      </c>
      <c r="S126" s="165">
        <v>43</v>
      </c>
      <c r="T126" s="165" t="s">
        <v>119</v>
      </c>
      <c r="U126" s="165">
        <v>1</v>
      </c>
      <c r="V126" s="165">
        <f t="shared" si="14"/>
        <v>44</v>
      </c>
      <c r="W126" s="165">
        <v>190</v>
      </c>
      <c r="X126" s="246"/>
      <c r="Y126" s="1"/>
      <c r="Z126" s="1"/>
      <c r="AA126" s="1"/>
      <c r="AB126" s="1"/>
      <c r="AC126" s="1"/>
      <c r="AD126" s="1"/>
    </row>
    <row r="127" spans="1:30" customFormat="1" ht="27.75" customHeight="1" x14ac:dyDescent="0.35">
      <c r="A127" s="220"/>
      <c r="B127" s="249"/>
      <c r="C127" s="106" t="s">
        <v>456</v>
      </c>
      <c r="D127" s="38" t="s">
        <v>169</v>
      </c>
      <c r="E127" s="238" t="s">
        <v>150</v>
      </c>
      <c r="F127" s="88">
        <v>196</v>
      </c>
      <c r="G127" s="88">
        <v>196</v>
      </c>
      <c r="H127" s="88"/>
      <c r="I127" s="88">
        <v>196</v>
      </c>
      <c r="J127" s="88"/>
      <c r="K127" s="89">
        <v>66</v>
      </c>
      <c r="L127" s="89" t="s">
        <v>119</v>
      </c>
      <c r="M127" s="89" t="s">
        <v>119</v>
      </c>
      <c r="N127" s="89" t="s">
        <v>119</v>
      </c>
      <c r="O127" s="89" t="s">
        <v>119</v>
      </c>
      <c r="P127" s="89" t="s">
        <v>119</v>
      </c>
      <c r="Q127" s="89" t="s">
        <v>119</v>
      </c>
      <c r="R127" s="89" t="s">
        <v>119</v>
      </c>
      <c r="S127" s="89">
        <v>125</v>
      </c>
      <c r="T127" s="89" t="s">
        <v>119</v>
      </c>
      <c r="U127" s="89">
        <v>5</v>
      </c>
      <c r="V127" s="89">
        <f t="shared" si="14"/>
        <v>130</v>
      </c>
      <c r="W127" s="89">
        <v>90</v>
      </c>
      <c r="X127" s="40"/>
      <c r="Y127" s="1"/>
      <c r="Z127" s="1"/>
      <c r="AA127" s="1"/>
      <c r="AB127" s="1"/>
      <c r="AC127" s="1"/>
      <c r="AD127" s="1"/>
    </row>
    <row r="128" spans="1:30" customFormat="1" ht="27.75" customHeight="1" x14ac:dyDescent="0.35">
      <c r="A128" s="220"/>
      <c r="B128" s="249"/>
      <c r="C128" s="210" t="s">
        <v>269</v>
      </c>
      <c r="D128" s="224"/>
      <c r="E128" s="239"/>
      <c r="F128" s="234"/>
      <c r="G128" s="234"/>
      <c r="H128" s="234"/>
      <c r="I128" s="234"/>
      <c r="J128" s="234"/>
      <c r="K128" s="149"/>
      <c r="L128" s="149"/>
      <c r="M128" s="149"/>
      <c r="N128" s="149"/>
      <c r="O128" s="149"/>
      <c r="P128" s="149"/>
      <c r="Q128" s="149"/>
      <c r="R128" s="149"/>
      <c r="S128" s="149"/>
      <c r="T128" s="149"/>
      <c r="U128" s="149"/>
      <c r="V128" s="149"/>
      <c r="W128" s="149"/>
      <c r="X128" s="235"/>
      <c r="Y128" s="1"/>
      <c r="Z128" s="1"/>
      <c r="AA128" s="1"/>
      <c r="AB128" s="1"/>
      <c r="AC128" s="1"/>
      <c r="AD128" s="1"/>
    </row>
    <row r="129" spans="1:30" customFormat="1" ht="27.75" customHeight="1" x14ac:dyDescent="0.35">
      <c r="A129" s="220"/>
      <c r="B129" s="249"/>
      <c r="C129" s="229" t="s">
        <v>452</v>
      </c>
      <c r="D129" s="230" t="s">
        <v>170</v>
      </c>
      <c r="E129" s="236" t="s">
        <v>139</v>
      </c>
      <c r="F129" s="232">
        <v>437</v>
      </c>
      <c r="G129" s="232"/>
      <c r="H129" s="232">
        <v>437</v>
      </c>
      <c r="I129" s="232">
        <v>437</v>
      </c>
      <c r="J129" s="232"/>
      <c r="K129" s="152" t="s">
        <v>119</v>
      </c>
      <c r="L129" s="152" t="s">
        <v>119</v>
      </c>
      <c r="M129" s="152" t="s">
        <v>119</v>
      </c>
      <c r="N129" s="152">
        <v>12</v>
      </c>
      <c r="O129" s="152" t="s">
        <v>119</v>
      </c>
      <c r="P129" s="152" t="s">
        <v>119</v>
      </c>
      <c r="Q129" s="152">
        <v>3</v>
      </c>
      <c r="R129" s="152">
        <v>422</v>
      </c>
      <c r="S129" s="152" t="s">
        <v>119</v>
      </c>
      <c r="T129" s="152" t="s">
        <v>119</v>
      </c>
      <c r="U129" s="152" t="s">
        <v>119</v>
      </c>
      <c r="V129" s="152" t="s">
        <v>119</v>
      </c>
      <c r="W129" s="152">
        <v>1200</v>
      </c>
      <c r="X129" s="237"/>
      <c r="Y129" s="1"/>
      <c r="Z129" s="1"/>
      <c r="AA129" s="1"/>
      <c r="AB129" s="1"/>
      <c r="AC129" s="1"/>
      <c r="AD129" s="1"/>
    </row>
    <row r="130" spans="1:30" customFormat="1" ht="27.75" customHeight="1" x14ac:dyDescent="0.35">
      <c r="A130" s="220"/>
      <c r="B130" s="249"/>
      <c r="C130" s="240" t="s">
        <v>453</v>
      </c>
      <c r="D130" s="241" t="s">
        <v>171</v>
      </c>
      <c r="E130" s="245" t="s">
        <v>139</v>
      </c>
      <c r="F130" s="243">
        <v>986</v>
      </c>
      <c r="G130" s="243"/>
      <c r="H130" s="243">
        <v>986</v>
      </c>
      <c r="I130" s="243">
        <v>986</v>
      </c>
      <c r="J130" s="243"/>
      <c r="K130" s="165" t="s">
        <v>119</v>
      </c>
      <c r="L130" s="165" t="s">
        <v>119</v>
      </c>
      <c r="M130" s="165" t="s">
        <v>119</v>
      </c>
      <c r="N130" s="165">
        <v>3</v>
      </c>
      <c r="O130" s="165" t="s">
        <v>119</v>
      </c>
      <c r="P130" s="165" t="s">
        <v>119</v>
      </c>
      <c r="Q130" s="165">
        <v>6</v>
      </c>
      <c r="R130" s="165">
        <v>976</v>
      </c>
      <c r="S130" s="165" t="s">
        <v>119</v>
      </c>
      <c r="T130" s="165" t="s">
        <v>119</v>
      </c>
      <c r="U130" s="165">
        <v>1</v>
      </c>
      <c r="V130" s="165">
        <f>SUM(S130:U130)</f>
        <v>1</v>
      </c>
      <c r="W130" s="165">
        <v>2500</v>
      </c>
      <c r="X130" s="246"/>
      <c r="Y130" s="1"/>
      <c r="Z130" s="1"/>
      <c r="AA130" s="1"/>
      <c r="AB130" s="1"/>
      <c r="AC130" s="1"/>
      <c r="AD130" s="1"/>
    </row>
    <row r="131" spans="1:30" customFormat="1" ht="27.75" customHeight="1" x14ac:dyDescent="0.35">
      <c r="A131" s="220"/>
      <c r="B131" s="249"/>
      <c r="C131" s="106" t="s">
        <v>454</v>
      </c>
      <c r="D131" s="38" t="s">
        <v>172</v>
      </c>
      <c r="E131" s="238" t="s">
        <v>139</v>
      </c>
      <c r="F131" s="88">
        <v>267</v>
      </c>
      <c r="G131" s="88"/>
      <c r="H131" s="88">
        <v>267</v>
      </c>
      <c r="I131" s="88">
        <v>267</v>
      </c>
      <c r="J131" s="88"/>
      <c r="K131" s="89" t="s">
        <v>119</v>
      </c>
      <c r="L131" s="89" t="s">
        <v>119</v>
      </c>
      <c r="M131" s="89" t="s">
        <v>119</v>
      </c>
      <c r="N131" s="89">
        <v>2</v>
      </c>
      <c r="O131" s="89" t="s">
        <v>119</v>
      </c>
      <c r="P131" s="89">
        <v>3</v>
      </c>
      <c r="Q131" s="89">
        <v>4</v>
      </c>
      <c r="R131" s="89">
        <v>258</v>
      </c>
      <c r="S131" s="89" t="s">
        <v>119</v>
      </c>
      <c r="T131" s="89" t="s">
        <v>119</v>
      </c>
      <c r="U131" s="89" t="s">
        <v>119</v>
      </c>
      <c r="V131" s="89" t="s">
        <v>119</v>
      </c>
      <c r="W131" s="89">
        <v>700</v>
      </c>
      <c r="X131" s="40"/>
      <c r="Y131" s="1"/>
      <c r="Z131" s="1"/>
      <c r="AA131" s="1"/>
      <c r="AB131" s="1"/>
      <c r="AC131" s="1"/>
      <c r="AD131" s="1"/>
    </row>
    <row r="132" spans="1:30" customFormat="1" ht="27.75" customHeight="1" x14ac:dyDescent="0.35">
      <c r="A132" s="220"/>
      <c r="B132" s="249"/>
      <c r="C132" s="210" t="s">
        <v>270</v>
      </c>
      <c r="D132" s="224"/>
      <c r="E132" s="239"/>
      <c r="F132" s="234"/>
      <c r="G132" s="234"/>
      <c r="H132" s="234"/>
      <c r="I132" s="234"/>
      <c r="J132" s="234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235"/>
      <c r="Y132" s="1"/>
      <c r="Z132" s="1"/>
      <c r="AA132" s="1"/>
      <c r="AB132" s="1"/>
      <c r="AC132" s="1"/>
      <c r="AD132" s="1"/>
    </row>
    <row r="133" spans="1:30" customFormat="1" ht="27.75" customHeight="1" x14ac:dyDescent="0.35">
      <c r="A133" s="220"/>
      <c r="B133" s="249"/>
      <c r="C133" s="254" t="s">
        <v>173</v>
      </c>
      <c r="D133" s="255" t="s">
        <v>174</v>
      </c>
      <c r="E133" s="256" t="s">
        <v>139</v>
      </c>
      <c r="F133" s="257">
        <v>18</v>
      </c>
      <c r="G133" s="257"/>
      <c r="H133" s="257">
        <v>18</v>
      </c>
      <c r="I133" s="257"/>
      <c r="J133" s="257">
        <v>18</v>
      </c>
      <c r="K133" s="158" t="s">
        <v>119</v>
      </c>
      <c r="L133" s="158" t="s">
        <v>119</v>
      </c>
      <c r="M133" s="158" t="s">
        <v>119</v>
      </c>
      <c r="N133" s="158" t="s">
        <v>119</v>
      </c>
      <c r="O133" s="158" t="s">
        <v>119</v>
      </c>
      <c r="P133" s="158" t="s">
        <v>119</v>
      </c>
      <c r="Q133" s="158" t="s">
        <v>119</v>
      </c>
      <c r="R133" s="158">
        <v>18</v>
      </c>
      <c r="S133" s="158" t="s">
        <v>119</v>
      </c>
      <c r="T133" s="158" t="s">
        <v>119</v>
      </c>
      <c r="U133" s="158" t="s">
        <v>119</v>
      </c>
      <c r="V133" s="158" t="s">
        <v>119</v>
      </c>
      <c r="W133" s="158">
        <v>50</v>
      </c>
      <c r="X133" s="258"/>
      <c r="Y133" s="1"/>
      <c r="Z133" s="1"/>
      <c r="AA133" s="1"/>
      <c r="AB133" s="1"/>
      <c r="AC133" s="1"/>
      <c r="AD133" s="1"/>
    </row>
    <row r="134" spans="1:30" customFormat="1" ht="27.75" customHeight="1" x14ac:dyDescent="0.35">
      <c r="A134" s="222"/>
      <c r="B134" s="250"/>
      <c r="C134" s="106" t="s">
        <v>175</v>
      </c>
      <c r="D134" s="38" t="s">
        <v>176</v>
      </c>
      <c r="E134" s="238" t="s">
        <v>139</v>
      </c>
      <c r="F134" s="88">
        <v>103</v>
      </c>
      <c r="G134" s="88"/>
      <c r="H134" s="88">
        <v>103</v>
      </c>
      <c r="I134" s="88">
        <v>103</v>
      </c>
      <c r="J134" s="88"/>
      <c r="K134" s="89" t="s">
        <v>119</v>
      </c>
      <c r="L134" s="89" t="s">
        <v>119</v>
      </c>
      <c r="M134" s="89" t="s">
        <v>119</v>
      </c>
      <c r="N134" s="89">
        <v>43</v>
      </c>
      <c r="O134" s="89">
        <v>5</v>
      </c>
      <c r="P134" s="89" t="s">
        <v>119</v>
      </c>
      <c r="Q134" s="89" t="s">
        <v>119</v>
      </c>
      <c r="R134" s="89">
        <v>40</v>
      </c>
      <c r="S134" s="89">
        <v>13</v>
      </c>
      <c r="T134" s="89">
        <v>2</v>
      </c>
      <c r="U134" s="89" t="s">
        <v>119</v>
      </c>
      <c r="V134" s="89">
        <f>SUM(S134:U134)</f>
        <v>15</v>
      </c>
      <c r="W134" s="89">
        <v>190</v>
      </c>
      <c r="X134" s="40"/>
      <c r="Y134" s="1"/>
      <c r="Z134" s="1"/>
      <c r="AA134" s="1"/>
      <c r="AB134" s="1"/>
      <c r="AC134" s="1"/>
      <c r="AD134" s="1"/>
    </row>
    <row r="135" spans="1:30" s="59" customFormat="1" ht="27.75" customHeight="1" thickBot="1" x14ac:dyDescent="0.4">
      <c r="A135" s="35"/>
      <c r="B135" s="41"/>
      <c r="C135" s="96" t="s">
        <v>177</v>
      </c>
      <c r="D135" s="99">
        <f>COUNTA(D120:D134)</f>
        <v>12</v>
      </c>
      <c r="E135" s="42"/>
      <c r="F135" s="98">
        <f t="shared" ref="F135:V135" si="15">SUM(F119:F134)</f>
        <v>3373</v>
      </c>
      <c r="G135" s="98">
        <f t="shared" si="15"/>
        <v>475</v>
      </c>
      <c r="H135" s="98">
        <f t="shared" si="15"/>
        <v>2898</v>
      </c>
      <c r="I135" s="98">
        <f t="shared" si="15"/>
        <v>3355</v>
      </c>
      <c r="J135" s="98">
        <f t="shared" si="15"/>
        <v>18</v>
      </c>
      <c r="K135" s="98">
        <f t="shared" si="15"/>
        <v>213</v>
      </c>
      <c r="L135" s="98">
        <f t="shared" si="15"/>
        <v>0</v>
      </c>
      <c r="M135" s="98">
        <f t="shared" si="15"/>
        <v>0</v>
      </c>
      <c r="N135" s="98">
        <f t="shared" si="15"/>
        <v>77</v>
      </c>
      <c r="O135" s="98">
        <f t="shared" si="15"/>
        <v>5</v>
      </c>
      <c r="P135" s="98">
        <f t="shared" si="15"/>
        <v>3</v>
      </c>
      <c r="Q135" s="98">
        <f t="shared" si="15"/>
        <v>14</v>
      </c>
      <c r="R135" s="98">
        <f t="shared" si="15"/>
        <v>2779</v>
      </c>
      <c r="S135" s="98">
        <f t="shared" si="15"/>
        <v>181</v>
      </c>
      <c r="T135" s="98">
        <f t="shared" si="15"/>
        <v>90</v>
      </c>
      <c r="U135" s="98">
        <f t="shared" si="15"/>
        <v>11</v>
      </c>
      <c r="V135" s="98">
        <f t="shared" si="15"/>
        <v>282</v>
      </c>
      <c r="W135" s="98">
        <f>SUM(W119:W134)</f>
        <v>8256</v>
      </c>
      <c r="X135" s="41"/>
      <c r="Y135" s="58"/>
      <c r="Z135" s="58"/>
      <c r="AA135" s="58"/>
      <c r="AB135" s="58"/>
      <c r="AC135" s="58"/>
      <c r="AD135" s="58"/>
    </row>
    <row r="136" spans="1:30" customFormat="1" ht="27.75" customHeight="1" thickTop="1" x14ac:dyDescent="0.35">
      <c r="A136" s="328">
        <v>8</v>
      </c>
      <c r="B136" s="345" t="s">
        <v>178</v>
      </c>
      <c r="C136" s="333" t="s">
        <v>267</v>
      </c>
      <c r="D136" s="345"/>
      <c r="E136" s="345"/>
      <c r="F136" s="343"/>
      <c r="G136" s="343"/>
      <c r="H136" s="343"/>
      <c r="I136" s="343"/>
      <c r="J136" s="343"/>
      <c r="K136" s="328"/>
      <c r="L136" s="328"/>
      <c r="M136" s="328"/>
      <c r="N136" s="343"/>
      <c r="O136" s="328"/>
      <c r="P136" s="328"/>
      <c r="Q136" s="328"/>
      <c r="R136" s="343"/>
      <c r="S136" s="328"/>
      <c r="T136" s="328"/>
      <c r="U136" s="343"/>
      <c r="V136" s="343"/>
      <c r="W136" s="343"/>
      <c r="X136" s="344"/>
      <c r="Y136" s="1"/>
      <c r="Z136" s="1"/>
      <c r="AA136" s="1"/>
      <c r="AB136" s="1"/>
      <c r="AC136" s="1"/>
      <c r="AD136" s="1"/>
    </row>
    <row r="137" spans="1:30" customFormat="1" ht="27.75" customHeight="1" x14ac:dyDescent="0.35">
      <c r="A137" s="170"/>
      <c r="B137" s="260"/>
      <c r="C137" s="40" t="s">
        <v>179</v>
      </c>
      <c r="D137" s="43" t="s">
        <v>180</v>
      </c>
      <c r="E137" s="43" t="s">
        <v>139</v>
      </c>
      <c r="F137" s="89">
        <v>309</v>
      </c>
      <c r="G137" s="89"/>
      <c r="H137" s="89">
        <v>309</v>
      </c>
      <c r="I137" s="112">
        <v>309</v>
      </c>
      <c r="J137" s="89"/>
      <c r="K137" s="89" t="s">
        <v>119</v>
      </c>
      <c r="L137" s="89" t="s">
        <v>119</v>
      </c>
      <c r="M137" s="89" t="s">
        <v>119</v>
      </c>
      <c r="N137" s="89">
        <v>3</v>
      </c>
      <c r="O137" s="89" t="s">
        <v>119</v>
      </c>
      <c r="P137" s="89" t="s">
        <v>119</v>
      </c>
      <c r="Q137" s="89" t="s">
        <v>119</v>
      </c>
      <c r="R137" s="89">
        <v>303</v>
      </c>
      <c r="S137" s="89" t="s">
        <v>119</v>
      </c>
      <c r="T137" s="89" t="s">
        <v>119</v>
      </c>
      <c r="U137" s="89">
        <v>3</v>
      </c>
      <c r="V137" s="89">
        <f>SUM(S137:U137)</f>
        <v>3</v>
      </c>
      <c r="W137" s="89">
        <v>1000</v>
      </c>
      <c r="X137" s="40"/>
      <c r="Y137" s="1"/>
      <c r="Z137" s="1"/>
      <c r="AA137" s="1"/>
      <c r="AB137" s="1"/>
      <c r="AC137" s="1"/>
      <c r="AD137" s="1"/>
    </row>
    <row r="138" spans="1:30" customFormat="1" ht="27.75" customHeight="1" x14ac:dyDescent="0.35">
      <c r="A138" s="170"/>
      <c r="B138" s="237"/>
      <c r="C138" s="200" t="s">
        <v>268</v>
      </c>
      <c r="D138" s="263"/>
      <c r="E138" s="263"/>
      <c r="F138" s="149"/>
      <c r="G138" s="149"/>
      <c r="H138" s="149"/>
      <c r="I138" s="149"/>
      <c r="J138" s="149"/>
      <c r="K138" s="149"/>
      <c r="L138" s="149"/>
      <c r="M138" s="149"/>
      <c r="N138" s="149"/>
      <c r="O138" s="149"/>
      <c r="P138" s="149"/>
      <c r="Q138" s="149"/>
      <c r="R138" s="149"/>
      <c r="S138" s="149"/>
      <c r="T138" s="149"/>
      <c r="U138" s="149"/>
      <c r="V138" s="149"/>
      <c r="W138" s="149"/>
      <c r="X138" s="235"/>
      <c r="Y138" s="1"/>
      <c r="Z138" s="1"/>
      <c r="AA138" s="1"/>
      <c r="AB138" s="1"/>
      <c r="AC138" s="1"/>
      <c r="AD138" s="1"/>
    </row>
    <row r="139" spans="1:30" s="115" customFormat="1" ht="84" x14ac:dyDescent="0.2">
      <c r="A139" s="261"/>
      <c r="B139" s="262"/>
      <c r="C139" s="264" t="s">
        <v>183</v>
      </c>
      <c r="D139" s="265" t="s">
        <v>184</v>
      </c>
      <c r="E139" s="265" t="s">
        <v>185</v>
      </c>
      <c r="F139" s="113">
        <v>69</v>
      </c>
      <c r="G139" s="113">
        <v>69</v>
      </c>
      <c r="H139" s="113"/>
      <c r="I139" s="113">
        <v>69</v>
      </c>
      <c r="J139" s="113"/>
      <c r="K139" s="113">
        <v>28</v>
      </c>
      <c r="L139" s="113" t="s">
        <v>119</v>
      </c>
      <c r="M139" s="113" t="s">
        <v>119</v>
      </c>
      <c r="N139" s="113" t="s">
        <v>119</v>
      </c>
      <c r="O139" s="113" t="s">
        <v>119</v>
      </c>
      <c r="P139" s="113" t="s">
        <v>119</v>
      </c>
      <c r="Q139" s="113" t="s">
        <v>119</v>
      </c>
      <c r="R139" s="113" t="s">
        <v>119</v>
      </c>
      <c r="S139" s="113">
        <v>7</v>
      </c>
      <c r="T139" s="113">
        <v>34</v>
      </c>
      <c r="U139" s="113" t="s">
        <v>119</v>
      </c>
      <c r="V139" s="113">
        <f>SUM(S139:U139)</f>
        <v>41</v>
      </c>
      <c r="W139" s="113">
        <v>50</v>
      </c>
      <c r="X139" s="266" t="s">
        <v>293</v>
      </c>
      <c r="Y139" s="114"/>
      <c r="Z139" s="114"/>
      <c r="AA139" s="114"/>
      <c r="AB139" s="114"/>
      <c r="AC139" s="114"/>
      <c r="AD139" s="114"/>
    </row>
    <row r="140" spans="1:30" customFormat="1" ht="27.75" customHeight="1" x14ac:dyDescent="0.35">
      <c r="A140" s="170"/>
      <c r="B140" s="260"/>
      <c r="C140" s="210" t="s">
        <v>269</v>
      </c>
      <c r="D140" s="263"/>
      <c r="E140" s="263"/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49"/>
      <c r="Q140" s="149"/>
      <c r="R140" s="149"/>
      <c r="S140" s="149"/>
      <c r="T140" s="149"/>
      <c r="U140" s="149"/>
      <c r="V140" s="149"/>
      <c r="W140" s="149"/>
      <c r="X140" s="235"/>
      <c r="Y140" s="1"/>
      <c r="Z140" s="1"/>
      <c r="AA140" s="1"/>
      <c r="AB140" s="1"/>
      <c r="AC140" s="1"/>
      <c r="AD140" s="1"/>
    </row>
    <row r="141" spans="1:30" customFormat="1" ht="27.75" customHeight="1" x14ac:dyDescent="0.35">
      <c r="A141" s="170"/>
      <c r="B141" s="237"/>
      <c r="C141" s="258" t="s">
        <v>457</v>
      </c>
      <c r="D141" s="271" t="s">
        <v>181</v>
      </c>
      <c r="E141" s="271" t="s">
        <v>182</v>
      </c>
      <c r="F141" s="158">
        <v>230</v>
      </c>
      <c r="G141" s="158"/>
      <c r="H141" s="158">
        <v>230</v>
      </c>
      <c r="I141" s="272">
        <v>230</v>
      </c>
      <c r="J141" s="158"/>
      <c r="K141" s="158" t="s">
        <v>119</v>
      </c>
      <c r="L141" s="158" t="s">
        <v>119</v>
      </c>
      <c r="M141" s="158" t="s">
        <v>119</v>
      </c>
      <c r="N141" s="158" t="s">
        <v>119</v>
      </c>
      <c r="O141" s="158" t="s">
        <v>119</v>
      </c>
      <c r="P141" s="158" t="s">
        <v>119</v>
      </c>
      <c r="Q141" s="158" t="s">
        <v>119</v>
      </c>
      <c r="R141" s="158">
        <v>230</v>
      </c>
      <c r="S141" s="158" t="s">
        <v>119</v>
      </c>
      <c r="T141" s="158" t="s">
        <v>119</v>
      </c>
      <c r="U141" s="158" t="s">
        <v>119</v>
      </c>
      <c r="V141" s="158" t="s">
        <v>119</v>
      </c>
      <c r="W141" s="158">
        <v>700</v>
      </c>
      <c r="X141" s="258"/>
      <c r="Y141" s="1"/>
      <c r="Z141" s="1"/>
      <c r="AA141" s="1"/>
      <c r="AB141" s="1"/>
      <c r="AC141" s="1"/>
      <c r="AD141" s="1"/>
    </row>
    <row r="142" spans="1:30" customFormat="1" ht="27.75" customHeight="1" x14ac:dyDescent="0.35">
      <c r="A142" s="170"/>
      <c r="B142" s="237"/>
      <c r="C142" s="40" t="s">
        <v>458</v>
      </c>
      <c r="D142" s="43" t="s">
        <v>189</v>
      </c>
      <c r="E142" s="43" t="s">
        <v>116</v>
      </c>
      <c r="F142" s="89">
        <v>200</v>
      </c>
      <c r="G142" s="89"/>
      <c r="H142" s="89">
        <v>200</v>
      </c>
      <c r="I142" s="112">
        <v>200</v>
      </c>
      <c r="J142" s="89"/>
      <c r="K142" s="89">
        <v>1</v>
      </c>
      <c r="L142" s="89" t="s">
        <v>119</v>
      </c>
      <c r="M142" s="89" t="s">
        <v>119</v>
      </c>
      <c r="N142" s="89">
        <v>2</v>
      </c>
      <c r="O142" s="89">
        <v>2</v>
      </c>
      <c r="P142" s="89" t="s">
        <v>119</v>
      </c>
      <c r="Q142" s="89" t="s">
        <v>119</v>
      </c>
      <c r="R142" s="89">
        <v>194</v>
      </c>
      <c r="S142" s="89">
        <v>1</v>
      </c>
      <c r="T142" s="89" t="s">
        <v>119</v>
      </c>
      <c r="U142" s="89" t="s">
        <v>119</v>
      </c>
      <c r="V142" s="89">
        <f>SUM(S142:U142)</f>
        <v>1</v>
      </c>
      <c r="W142" s="89">
        <v>600</v>
      </c>
      <c r="X142" s="40"/>
      <c r="Y142" s="1"/>
      <c r="Z142" s="1"/>
      <c r="AA142" s="1"/>
      <c r="AB142" s="1"/>
      <c r="AC142" s="1"/>
      <c r="AD142" s="1"/>
    </row>
    <row r="143" spans="1:30" customFormat="1" ht="27.75" customHeight="1" x14ac:dyDescent="0.35">
      <c r="A143" s="170"/>
      <c r="B143" s="237"/>
      <c r="C143" s="210" t="s">
        <v>270</v>
      </c>
      <c r="D143" s="263"/>
      <c r="E143" s="263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149"/>
      <c r="S143" s="149"/>
      <c r="T143" s="149"/>
      <c r="U143" s="149"/>
      <c r="V143" s="149"/>
      <c r="W143" s="149"/>
      <c r="X143" s="235"/>
      <c r="Y143" s="1"/>
      <c r="Z143" s="1"/>
      <c r="AA143" s="1"/>
      <c r="AB143" s="1"/>
      <c r="AC143" s="1"/>
      <c r="AD143" s="1"/>
    </row>
    <row r="144" spans="1:30" customFormat="1" ht="27.75" customHeight="1" x14ac:dyDescent="0.35">
      <c r="A144" s="170"/>
      <c r="B144" s="237"/>
      <c r="C144" s="258" t="s">
        <v>460</v>
      </c>
      <c r="D144" s="271" t="s">
        <v>186</v>
      </c>
      <c r="E144" s="271" t="s">
        <v>187</v>
      </c>
      <c r="F144" s="158">
        <v>36</v>
      </c>
      <c r="G144" s="158"/>
      <c r="H144" s="158">
        <v>36</v>
      </c>
      <c r="I144" s="158"/>
      <c r="J144" s="272">
        <v>36</v>
      </c>
      <c r="K144" s="158" t="s">
        <v>119</v>
      </c>
      <c r="L144" s="158" t="s">
        <v>119</v>
      </c>
      <c r="M144" s="158" t="s">
        <v>119</v>
      </c>
      <c r="N144" s="158" t="s">
        <v>119</v>
      </c>
      <c r="O144" s="158" t="s">
        <v>119</v>
      </c>
      <c r="P144" s="158" t="s">
        <v>119</v>
      </c>
      <c r="Q144" s="158" t="s">
        <v>119</v>
      </c>
      <c r="R144" s="158">
        <v>34</v>
      </c>
      <c r="S144" s="158">
        <v>2</v>
      </c>
      <c r="T144" s="158" t="s">
        <v>119</v>
      </c>
      <c r="U144" s="158" t="s">
        <v>119</v>
      </c>
      <c r="V144" s="158">
        <f>SUM(S144:U144)</f>
        <v>2</v>
      </c>
      <c r="W144" s="158">
        <v>70</v>
      </c>
      <c r="X144" s="258"/>
      <c r="Y144" s="1"/>
      <c r="Z144" s="1"/>
      <c r="AA144" s="1"/>
      <c r="AB144" s="1"/>
      <c r="AC144" s="1"/>
      <c r="AD144" s="1"/>
    </row>
    <row r="145" spans="1:30" customFormat="1" ht="27.75" customHeight="1" x14ac:dyDescent="0.35">
      <c r="A145" s="170"/>
      <c r="B145" s="237"/>
      <c r="C145" s="40" t="s">
        <v>461</v>
      </c>
      <c r="D145" s="43" t="s">
        <v>188</v>
      </c>
      <c r="E145" s="43" t="s">
        <v>187</v>
      </c>
      <c r="F145" s="89">
        <v>36</v>
      </c>
      <c r="G145" s="89"/>
      <c r="H145" s="89">
        <v>36</v>
      </c>
      <c r="I145" s="89"/>
      <c r="J145" s="112">
        <v>36</v>
      </c>
      <c r="K145" s="89" t="s">
        <v>119</v>
      </c>
      <c r="L145" s="89" t="s">
        <v>119</v>
      </c>
      <c r="M145" s="89" t="s">
        <v>119</v>
      </c>
      <c r="N145" s="89" t="s">
        <v>119</v>
      </c>
      <c r="O145" s="89" t="s">
        <v>119</v>
      </c>
      <c r="P145" s="89" t="s">
        <v>119</v>
      </c>
      <c r="Q145" s="89" t="s">
        <v>119</v>
      </c>
      <c r="R145" s="89">
        <v>36</v>
      </c>
      <c r="S145" s="89"/>
      <c r="T145" s="89" t="s">
        <v>119</v>
      </c>
      <c r="U145" s="89" t="s">
        <v>119</v>
      </c>
      <c r="V145" s="89">
        <f>SUM(S145:U145)</f>
        <v>0</v>
      </c>
      <c r="W145" s="89">
        <v>70</v>
      </c>
      <c r="X145" s="40"/>
      <c r="Y145" s="1"/>
      <c r="Z145" s="1"/>
      <c r="AA145" s="1"/>
      <c r="AB145" s="1"/>
      <c r="AC145" s="1"/>
      <c r="AD145" s="1"/>
    </row>
    <row r="146" spans="1:30" customFormat="1" ht="27.75" customHeight="1" x14ac:dyDescent="0.35">
      <c r="A146" s="170"/>
      <c r="B146" s="237"/>
      <c r="C146" s="268" t="s">
        <v>277</v>
      </c>
      <c r="D146" s="263"/>
      <c r="E146" s="263"/>
      <c r="F146" s="149"/>
      <c r="G146" s="149"/>
      <c r="H146" s="149"/>
      <c r="I146" s="149"/>
      <c r="J146" s="149"/>
      <c r="K146" s="149"/>
      <c r="L146" s="149"/>
      <c r="M146" s="149"/>
      <c r="N146" s="149"/>
      <c r="O146" s="149"/>
      <c r="P146" s="149"/>
      <c r="Q146" s="149"/>
      <c r="R146" s="149"/>
      <c r="S146" s="149"/>
      <c r="T146" s="149"/>
      <c r="U146" s="149"/>
      <c r="V146" s="149"/>
      <c r="W146" s="149"/>
      <c r="X146" s="235"/>
      <c r="Y146" s="1"/>
      <c r="Z146" s="1"/>
      <c r="AA146" s="1"/>
      <c r="AB146" s="1"/>
      <c r="AC146" s="1"/>
      <c r="AD146" s="1"/>
    </row>
    <row r="147" spans="1:30" customFormat="1" ht="27.75" customHeight="1" x14ac:dyDescent="0.35">
      <c r="A147" s="170"/>
      <c r="B147" s="237"/>
      <c r="C147" s="40" t="s">
        <v>278</v>
      </c>
      <c r="D147" s="43" t="s">
        <v>279</v>
      </c>
      <c r="E147" s="43"/>
      <c r="F147" s="89">
        <v>1</v>
      </c>
      <c r="G147" s="89">
        <v>1</v>
      </c>
      <c r="H147" s="89"/>
      <c r="I147" s="89" t="s">
        <v>117</v>
      </c>
      <c r="J147" s="89" t="s">
        <v>117</v>
      </c>
      <c r="K147" s="89" t="s">
        <v>119</v>
      </c>
      <c r="L147" s="89" t="s">
        <v>119</v>
      </c>
      <c r="M147" s="89">
        <v>1</v>
      </c>
      <c r="N147" s="89" t="s">
        <v>119</v>
      </c>
      <c r="O147" s="89" t="s">
        <v>119</v>
      </c>
      <c r="P147" s="89" t="s">
        <v>119</v>
      </c>
      <c r="Q147" s="89" t="s">
        <v>119</v>
      </c>
      <c r="R147" s="89" t="s">
        <v>119</v>
      </c>
      <c r="S147" s="89" t="s">
        <v>119</v>
      </c>
      <c r="T147" s="89" t="s">
        <v>119</v>
      </c>
      <c r="U147" s="89" t="s">
        <v>119</v>
      </c>
      <c r="V147" s="89" t="s">
        <v>119</v>
      </c>
      <c r="W147" s="89" t="s">
        <v>119</v>
      </c>
      <c r="X147" s="40" t="s">
        <v>294</v>
      </c>
      <c r="Y147" s="1"/>
      <c r="Z147" s="1"/>
      <c r="AA147" s="1"/>
      <c r="AB147" s="1"/>
      <c r="AC147" s="1"/>
      <c r="AD147" s="1"/>
    </row>
    <row r="148" spans="1:30" customFormat="1" ht="27.75" customHeight="1" x14ac:dyDescent="0.35">
      <c r="A148" s="170"/>
      <c r="B148" s="237"/>
      <c r="C148" s="268" t="s">
        <v>478</v>
      </c>
      <c r="D148" s="263"/>
      <c r="E148" s="263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49"/>
      <c r="W148" s="149"/>
      <c r="X148" s="235"/>
      <c r="Y148" s="1"/>
      <c r="Z148" s="1"/>
      <c r="AA148" s="1"/>
      <c r="AB148" s="1"/>
      <c r="AC148" s="1"/>
      <c r="AD148" s="1"/>
    </row>
    <row r="149" spans="1:30" customFormat="1" ht="27.75" customHeight="1" x14ac:dyDescent="0.35">
      <c r="A149" s="170"/>
      <c r="B149" s="237"/>
      <c r="C149" s="237" t="s">
        <v>272</v>
      </c>
      <c r="D149" s="260" t="s">
        <v>190</v>
      </c>
      <c r="E149" s="260" t="s">
        <v>191</v>
      </c>
      <c r="F149" s="152">
        <v>158</v>
      </c>
      <c r="G149" s="152"/>
      <c r="H149" s="152">
        <v>158</v>
      </c>
      <c r="I149" s="267">
        <v>158</v>
      </c>
      <c r="J149" s="152"/>
      <c r="K149" s="152" t="s">
        <v>119</v>
      </c>
      <c r="L149" s="152" t="s">
        <v>119</v>
      </c>
      <c r="M149" s="152" t="s">
        <v>119</v>
      </c>
      <c r="N149" s="152">
        <v>2</v>
      </c>
      <c r="O149" s="152" t="s">
        <v>119</v>
      </c>
      <c r="P149" s="152" t="s">
        <v>119</v>
      </c>
      <c r="Q149" s="152" t="s">
        <v>119</v>
      </c>
      <c r="R149" s="152">
        <v>156</v>
      </c>
      <c r="S149" s="152" t="s">
        <v>119</v>
      </c>
      <c r="T149" s="152" t="s">
        <v>119</v>
      </c>
      <c r="U149" s="152" t="s">
        <v>119</v>
      </c>
      <c r="V149" s="152" t="s">
        <v>119</v>
      </c>
      <c r="W149" s="152">
        <v>200</v>
      </c>
      <c r="X149" s="237"/>
      <c r="Y149" s="1"/>
      <c r="Z149" s="1"/>
      <c r="AA149" s="1"/>
      <c r="AB149" s="1"/>
      <c r="AC149" s="1"/>
      <c r="AD149" s="1"/>
    </row>
    <row r="150" spans="1:30" customFormat="1" ht="27.75" customHeight="1" x14ac:dyDescent="0.35">
      <c r="A150" s="170"/>
      <c r="B150" s="346"/>
      <c r="C150" s="347" t="s">
        <v>273</v>
      </c>
      <c r="D150" s="269" t="s">
        <v>192</v>
      </c>
      <c r="E150" s="269" t="s">
        <v>191</v>
      </c>
      <c r="F150" s="165">
        <v>699</v>
      </c>
      <c r="G150" s="165"/>
      <c r="H150" s="165">
        <v>699</v>
      </c>
      <c r="I150" s="270">
        <v>699</v>
      </c>
      <c r="J150" s="165"/>
      <c r="K150" s="165" t="s">
        <v>119</v>
      </c>
      <c r="L150" s="165" t="s">
        <v>119</v>
      </c>
      <c r="M150" s="165" t="s">
        <v>119</v>
      </c>
      <c r="N150" s="165">
        <v>2</v>
      </c>
      <c r="O150" s="165" t="s">
        <v>119</v>
      </c>
      <c r="P150" s="165" t="s">
        <v>119</v>
      </c>
      <c r="Q150" s="165" t="s">
        <v>119</v>
      </c>
      <c r="R150" s="165">
        <v>697</v>
      </c>
      <c r="S150" s="165" t="s">
        <v>119</v>
      </c>
      <c r="T150" s="165" t="s">
        <v>119</v>
      </c>
      <c r="U150" s="165" t="s">
        <v>119</v>
      </c>
      <c r="V150" s="165" t="s">
        <v>119</v>
      </c>
      <c r="W150" s="165">
        <v>700</v>
      </c>
      <c r="X150" s="246"/>
      <c r="Y150" s="1"/>
      <c r="Z150" s="1"/>
      <c r="AA150" s="1"/>
      <c r="AB150" s="1"/>
      <c r="AC150" s="1"/>
      <c r="AD150" s="1"/>
    </row>
    <row r="151" spans="1:30" customFormat="1" ht="27.75" customHeight="1" x14ac:dyDescent="0.35">
      <c r="A151" s="37"/>
      <c r="B151" s="40"/>
      <c r="C151" s="40" t="s">
        <v>274</v>
      </c>
      <c r="D151" s="43" t="s">
        <v>193</v>
      </c>
      <c r="E151" s="43" t="s">
        <v>191</v>
      </c>
      <c r="F151" s="89">
        <v>305</v>
      </c>
      <c r="G151" s="89"/>
      <c r="H151" s="89">
        <v>305</v>
      </c>
      <c r="I151" s="112">
        <v>305</v>
      </c>
      <c r="J151" s="89"/>
      <c r="K151" s="89" t="s">
        <v>119</v>
      </c>
      <c r="L151" s="89" t="s">
        <v>119</v>
      </c>
      <c r="M151" s="89" t="s">
        <v>119</v>
      </c>
      <c r="N151" s="89" t="s">
        <v>119</v>
      </c>
      <c r="O151" s="89" t="s">
        <v>119</v>
      </c>
      <c r="P151" s="89" t="s">
        <v>119</v>
      </c>
      <c r="Q151" s="89" t="s">
        <v>119</v>
      </c>
      <c r="R151" s="89">
        <v>305</v>
      </c>
      <c r="S151" s="89" t="s">
        <v>119</v>
      </c>
      <c r="T151" s="89" t="s">
        <v>119</v>
      </c>
      <c r="U151" s="89" t="s">
        <v>119</v>
      </c>
      <c r="V151" s="89" t="s">
        <v>119</v>
      </c>
      <c r="W151" s="89">
        <v>300</v>
      </c>
      <c r="X151" s="40"/>
      <c r="Y151" s="1"/>
      <c r="Z151" s="1"/>
      <c r="AA151" s="1"/>
      <c r="AB151" s="1"/>
      <c r="AC151" s="1"/>
      <c r="AD151" s="1"/>
    </row>
    <row r="152" spans="1:30" s="59" customFormat="1" ht="27.75" customHeight="1" thickBot="1" x14ac:dyDescent="0.4">
      <c r="A152" s="35"/>
      <c r="B152" s="41"/>
      <c r="C152" s="96" t="s">
        <v>194</v>
      </c>
      <c r="D152" s="99">
        <f>COUNTA(D137:D151)</f>
        <v>10</v>
      </c>
      <c r="E152" s="42"/>
      <c r="F152" s="98">
        <f t="shared" ref="F152:W152" si="16">SUM(F136:F151)</f>
        <v>2043</v>
      </c>
      <c r="G152" s="98">
        <f t="shared" si="16"/>
        <v>70</v>
      </c>
      <c r="H152" s="98">
        <f t="shared" si="16"/>
        <v>1973</v>
      </c>
      <c r="I152" s="98">
        <f t="shared" si="16"/>
        <v>1970</v>
      </c>
      <c r="J152" s="98">
        <f t="shared" si="16"/>
        <v>72</v>
      </c>
      <c r="K152" s="98">
        <f t="shared" si="16"/>
        <v>29</v>
      </c>
      <c r="L152" s="98">
        <f t="shared" si="16"/>
        <v>0</v>
      </c>
      <c r="M152" s="98">
        <f t="shared" si="16"/>
        <v>1</v>
      </c>
      <c r="N152" s="98">
        <f t="shared" si="16"/>
        <v>9</v>
      </c>
      <c r="O152" s="98">
        <f t="shared" si="16"/>
        <v>2</v>
      </c>
      <c r="P152" s="98">
        <f t="shared" si="16"/>
        <v>0</v>
      </c>
      <c r="Q152" s="98">
        <f t="shared" si="16"/>
        <v>0</v>
      </c>
      <c r="R152" s="98">
        <f t="shared" si="16"/>
        <v>1955</v>
      </c>
      <c r="S152" s="98">
        <f t="shared" si="16"/>
        <v>10</v>
      </c>
      <c r="T152" s="98">
        <f t="shared" si="16"/>
        <v>34</v>
      </c>
      <c r="U152" s="98">
        <f t="shared" si="16"/>
        <v>3</v>
      </c>
      <c r="V152" s="98">
        <f t="shared" si="16"/>
        <v>47</v>
      </c>
      <c r="W152" s="98">
        <f t="shared" si="16"/>
        <v>3690</v>
      </c>
      <c r="X152" s="41"/>
      <c r="Y152" s="58"/>
      <c r="Z152" s="58"/>
      <c r="AA152" s="58"/>
      <c r="AB152" s="58"/>
      <c r="AC152" s="58"/>
      <c r="AD152" s="58"/>
    </row>
    <row r="153" spans="1:30" customFormat="1" ht="27.75" customHeight="1" thickTop="1" x14ac:dyDescent="0.35">
      <c r="A153" s="328">
        <v>9</v>
      </c>
      <c r="B153" s="340" t="s">
        <v>195</v>
      </c>
      <c r="C153" s="333" t="s">
        <v>267</v>
      </c>
      <c r="D153" s="341"/>
      <c r="E153" s="348"/>
      <c r="F153" s="349"/>
      <c r="G153" s="349"/>
      <c r="H153" s="349"/>
      <c r="I153" s="349"/>
      <c r="J153" s="349"/>
      <c r="K153" s="328"/>
      <c r="L153" s="328"/>
      <c r="M153" s="350"/>
      <c r="N153" s="328"/>
      <c r="O153" s="328"/>
      <c r="P153" s="328"/>
      <c r="Q153" s="350"/>
      <c r="R153" s="350"/>
      <c r="S153" s="328"/>
      <c r="T153" s="328"/>
      <c r="U153" s="350"/>
      <c r="V153" s="343"/>
      <c r="W153" s="343"/>
      <c r="X153" s="351"/>
      <c r="Y153" s="1"/>
      <c r="Z153" s="1"/>
      <c r="AA153" s="1"/>
      <c r="AB153" s="1"/>
      <c r="AC153" s="1"/>
      <c r="AD153" s="1"/>
    </row>
    <row r="154" spans="1:30" customFormat="1" ht="27.75" customHeight="1" x14ac:dyDescent="0.35">
      <c r="A154" s="170"/>
      <c r="B154" s="219"/>
      <c r="C154" s="286" t="s">
        <v>488</v>
      </c>
      <c r="D154" s="230" t="s">
        <v>196</v>
      </c>
      <c r="E154" s="283" t="s">
        <v>139</v>
      </c>
      <c r="F154" s="287">
        <v>357</v>
      </c>
      <c r="G154" s="287"/>
      <c r="H154" s="287">
        <v>357</v>
      </c>
      <c r="I154" s="267">
        <v>357</v>
      </c>
      <c r="J154" s="287"/>
      <c r="K154" s="152" t="s">
        <v>119</v>
      </c>
      <c r="L154" s="152" t="s">
        <v>119</v>
      </c>
      <c r="M154" s="152" t="s">
        <v>119</v>
      </c>
      <c r="N154" s="152" t="s">
        <v>119</v>
      </c>
      <c r="O154" s="152" t="s">
        <v>119</v>
      </c>
      <c r="P154" s="152" t="s">
        <v>119</v>
      </c>
      <c r="Q154" s="288">
        <v>1</v>
      </c>
      <c r="R154" s="288">
        <v>353</v>
      </c>
      <c r="S154" s="152" t="s">
        <v>119</v>
      </c>
      <c r="T154" s="152" t="s">
        <v>119</v>
      </c>
      <c r="U154" s="288">
        <v>3</v>
      </c>
      <c r="V154" s="152">
        <f>SUM(S154:U154)</f>
        <v>3</v>
      </c>
      <c r="W154" s="152">
        <v>700</v>
      </c>
      <c r="X154" s="233"/>
      <c r="Y154" s="1"/>
      <c r="Z154" s="1"/>
      <c r="AA154" s="1"/>
      <c r="AB154" s="1"/>
      <c r="AC154" s="1"/>
      <c r="AD154" s="1"/>
    </row>
    <row r="155" spans="1:30" customFormat="1" ht="27.75" customHeight="1" x14ac:dyDescent="0.35">
      <c r="A155" s="220"/>
      <c r="B155" s="221"/>
      <c r="C155" s="295" t="s">
        <v>489</v>
      </c>
      <c r="D155" s="241" t="s">
        <v>197</v>
      </c>
      <c r="E155" s="296" t="s">
        <v>139</v>
      </c>
      <c r="F155" s="297">
        <v>111</v>
      </c>
      <c r="G155" s="297"/>
      <c r="H155" s="297">
        <v>111</v>
      </c>
      <c r="I155" s="270">
        <v>111</v>
      </c>
      <c r="J155" s="297"/>
      <c r="K155" s="165" t="s">
        <v>119</v>
      </c>
      <c r="L155" s="165" t="s">
        <v>119</v>
      </c>
      <c r="M155" s="165" t="s">
        <v>119</v>
      </c>
      <c r="N155" s="165" t="s">
        <v>119</v>
      </c>
      <c r="O155" s="165" t="s">
        <v>119</v>
      </c>
      <c r="P155" s="165" t="s">
        <v>119</v>
      </c>
      <c r="Q155" s="165" t="s">
        <v>119</v>
      </c>
      <c r="R155" s="298">
        <v>111</v>
      </c>
      <c r="S155" s="165" t="s">
        <v>119</v>
      </c>
      <c r="T155" s="165" t="s">
        <v>119</v>
      </c>
      <c r="U155" s="165" t="s">
        <v>119</v>
      </c>
      <c r="V155" s="165" t="s">
        <v>119</v>
      </c>
      <c r="W155" s="165">
        <v>220</v>
      </c>
      <c r="X155" s="244"/>
      <c r="Y155" s="1"/>
      <c r="Z155" s="1"/>
      <c r="AA155" s="1"/>
      <c r="AB155" s="1"/>
      <c r="AC155" s="1"/>
      <c r="AD155" s="1"/>
    </row>
    <row r="156" spans="1:30" customFormat="1" ht="27.75" customHeight="1" x14ac:dyDescent="0.35">
      <c r="A156" s="220"/>
      <c r="B156" s="221"/>
      <c r="C156" s="108" t="s">
        <v>198</v>
      </c>
      <c r="D156" s="38" t="s">
        <v>199</v>
      </c>
      <c r="E156" s="107" t="s">
        <v>150</v>
      </c>
      <c r="F156" s="90">
        <v>210</v>
      </c>
      <c r="G156" s="90"/>
      <c r="H156" s="90">
        <v>210</v>
      </c>
      <c r="I156" s="112">
        <v>210</v>
      </c>
      <c r="J156" s="90"/>
      <c r="K156" s="89" t="s">
        <v>119</v>
      </c>
      <c r="L156" s="89" t="s">
        <v>119</v>
      </c>
      <c r="M156" s="89" t="s">
        <v>119</v>
      </c>
      <c r="N156" s="89" t="s">
        <v>119</v>
      </c>
      <c r="O156" s="89" t="s">
        <v>119</v>
      </c>
      <c r="P156" s="89" t="s">
        <v>119</v>
      </c>
      <c r="Q156" s="89" t="s">
        <v>119</v>
      </c>
      <c r="R156" s="91">
        <v>210</v>
      </c>
      <c r="S156" s="89" t="s">
        <v>119</v>
      </c>
      <c r="T156" s="89" t="s">
        <v>119</v>
      </c>
      <c r="U156" s="89" t="s">
        <v>119</v>
      </c>
      <c r="V156" s="89" t="s">
        <v>119</v>
      </c>
      <c r="W156" s="89">
        <v>500</v>
      </c>
      <c r="X156" s="44"/>
      <c r="Y156" s="1"/>
      <c r="Z156" s="1"/>
      <c r="AA156" s="1"/>
      <c r="AB156" s="1"/>
      <c r="AC156" s="1"/>
      <c r="AD156" s="1"/>
    </row>
    <row r="157" spans="1:30" customFormat="1" ht="27.75" customHeight="1" x14ac:dyDescent="0.35">
      <c r="A157" s="220"/>
      <c r="B157" s="221"/>
      <c r="C157" s="200" t="s">
        <v>268</v>
      </c>
      <c r="D157" s="224"/>
      <c r="E157" s="289"/>
      <c r="F157" s="290"/>
      <c r="G157" s="290"/>
      <c r="H157" s="290"/>
      <c r="I157" s="290"/>
      <c r="J157" s="290"/>
      <c r="K157" s="149"/>
      <c r="L157" s="149"/>
      <c r="M157" s="149"/>
      <c r="N157" s="149"/>
      <c r="O157" s="149"/>
      <c r="P157" s="149"/>
      <c r="Q157" s="149"/>
      <c r="R157" s="291"/>
      <c r="S157" s="149"/>
      <c r="T157" s="149"/>
      <c r="U157" s="149"/>
      <c r="V157" s="149"/>
      <c r="W157" s="149"/>
      <c r="X157" s="228"/>
      <c r="Y157" s="1"/>
      <c r="Z157" s="1"/>
      <c r="AA157" s="1"/>
      <c r="AB157" s="1"/>
      <c r="AC157" s="1"/>
      <c r="AD157" s="1"/>
    </row>
    <row r="158" spans="1:30" customFormat="1" ht="27.75" customHeight="1" x14ac:dyDescent="0.35">
      <c r="A158" s="220"/>
      <c r="B158" s="221"/>
      <c r="C158" s="286" t="s">
        <v>200</v>
      </c>
      <c r="D158" s="230" t="s">
        <v>196</v>
      </c>
      <c r="E158" s="283" t="s">
        <v>139</v>
      </c>
      <c r="F158" s="287">
        <v>85</v>
      </c>
      <c r="G158" s="287">
        <v>85</v>
      </c>
      <c r="H158" s="287"/>
      <c r="I158" s="267">
        <v>85</v>
      </c>
      <c r="J158" s="287"/>
      <c r="K158" s="288">
        <v>83</v>
      </c>
      <c r="L158" s="152" t="s">
        <v>119</v>
      </c>
      <c r="M158" s="152" t="s">
        <v>119</v>
      </c>
      <c r="N158" s="152" t="s">
        <v>119</v>
      </c>
      <c r="O158" s="152" t="s">
        <v>119</v>
      </c>
      <c r="P158" s="152" t="s">
        <v>119</v>
      </c>
      <c r="Q158" s="152" t="s">
        <v>119</v>
      </c>
      <c r="R158" s="152" t="s">
        <v>119</v>
      </c>
      <c r="S158" s="152" t="s">
        <v>119</v>
      </c>
      <c r="T158" s="288">
        <v>2</v>
      </c>
      <c r="U158" s="152" t="s">
        <v>119</v>
      </c>
      <c r="V158" s="152">
        <f t="shared" ref="V158:V165" si="17">SUM(S158:U158)</f>
        <v>2</v>
      </c>
      <c r="W158" s="152">
        <v>160</v>
      </c>
      <c r="X158" s="233"/>
      <c r="Y158" s="1"/>
      <c r="Z158" s="1"/>
      <c r="AA158" s="1"/>
      <c r="AB158" s="1"/>
      <c r="AC158" s="1"/>
      <c r="AD158" s="1"/>
    </row>
    <row r="159" spans="1:30" customFormat="1" ht="27.75" customHeight="1" x14ac:dyDescent="0.35">
      <c r="A159" s="220"/>
      <c r="B159" s="221"/>
      <c r="C159" s="295" t="s">
        <v>201</v>
      </c>
      <c r="D159" s="241" t="s">
        <v>196</v>
      </c>
      <c r="E159" s="296" t="s">
        <v>139</v>
      </c>
      <c r="F159" s="297">
        <v>60</v>
      </c>
      <c r="G159" s="297">
        <v>60</v>
      </c>
      <c r="H159" s="297"/>
      <c r="I159" s="270">
        <v>60</v>
      </c>
      <c r="J159" s="297"/>
      <c r="K159" s="298">
        <v>60</v>
      </c>
      <c r="L159" s="165" t="s">
        <v>119</v>
      </c>
      <c r="M159" s="165" t="s">
        <v>119</v>
      </c>
      <c r="N159" s="165" t="s">
        <v>119</v>
      </c>
      <c r="O159" s="165" t="s">
        <v>119</v>
      </c>
      <c r="P159" s="165" t="s">
        <v>119</v>
      </c>
      <c r="Q159" s="165" t="s">
        <v>119</v>
      </c>
      <c r="R159" s="165" t="s">
        <v>119</v>
      </c>
      <c r="S159" s="165" t="s">
        <v>119</v>
      </c>
      <c r="T159" s="165" t="s">
        <v>119</v>
      </c>
      <c r="U159" s="165" t="s">
        <v>119</v>
      </c>
      <c r="V159" s="165" t="s">
        <v>119</v>
      </c>
      <c r="W159" s="165">
        <v>120</v>
      </c>
      <c r="X159" s="244"/>
      <c r="Y159" s="1"/>
      <c r="Z159" s="1"/>
      <c r="AA159" s="1"/>
      <c r="AB159" s="1"/>
      <c r="AC159" s="1"/>
      <c r="AD159" s="1"/>
    </row>
    <row r="160" spans="1:30" customFormat="1" ht="27.75" customHeight="1" x14ac:dyDescent="0.35">
      <c r="A160" s="277"/>
      <c r="B160" s="278"/>
      <c r="C160" s="108" t="s">
        <v>202</v>
      </c>
      <c r="D160" s="38" t="s">
        <v>203</v>
      </c>
      <c r="E160" s="107" t="s">
        <v>150</v>
      </c>
      <c r="F160" s="90">
        <v>78</v>
      </c>
      <c r="G160" s="90">
        <v>78</v>
      </c>
      <c r="H160" s="90"/>
      <c r="I160" s="112">
        <v>78</v>
      </c>
      <c r="J160" s="90"/>
      <c r="K160" s="89" t="s">
        <v>119</v>
      </c>
      <c r="L160" s="91">
        <v>78</v>
      </c>
      <c r="M160" s="89" t="s">
        <v>119</v>
      </c>
      <c r="N160" s="89" t="s">
        <v>119</v>
      </c>
      <c r="O160" s="89" t="s">
        <v>119</v>
      </c>
      <c r="P160" s="89" t="s">
        <v>119</v>
      </c>
      <c r="Q160" s="89" t="s">
        <v>119</v>
      </c>
      <c r="R160" s="89" t="s">
        <v>119</v>
      </c>
      <c r="S160" s="89" t="s">
        <v>119</v>
      </c>
      <c r="T160" s="89" t="s">
        <v>119</v>
      </c>
      <c r="U160" s="89" t="s">
        <v>119</v>
      </c>
      <c r="V160" s="89" t="s">
        <v>119</v>
      </c>
      <c r="W160" s="91">
        <v>130</v>
      </c>
      <c r="X160" s="292"/>
      <c r="Y160" s="1"/>
      <c r="Z160" s="1"/>
      <c r="AA160" s="1"/>
      <c r="AB160" s="1"/>
      <c r="AC160" s="1"/>
      <c r="AD160" s="1"/>
    </row>
    <row r="161" spans="1:30" customFormat="1" ht="27.75" customHeight="1" x14ac:dyDescent="0.35">
      <c r="A161" s="277"/>
      <c r="B161" s="278"/>
      <c r="C161" s="210" t="s">
        <v>269</v>
      </c>
      <c r="D161" s="224"/>
      <c r="E161" s="289"/>
      <c r="F161" s="290"/>
      <c r="G161" s="290"/>
      <c r="H161" s="290"/>
      <c r="I161" s="290"/>
      <c r="J161" s="290"/>
      <c r="K161" s="149"/>
      <c r="L161" s="291"/>
      <c r="M161" s="291"/>
      <c r="N161" s="149"/>
      <c r="O161" s="149"/>
      <c r="P161" s="149"/>
      <c r="Q161" s="149"/>
      <c r="R161" s="149"/>
      <c r="S161" s="149"/>
      <c r="T161" s="149"/>
      <c r="U161" s="149"/>
      <c r="V161" s="149"/>
      <c r="W161" s="291"/>
      <c r="X161" s="293"/>
      <c r="Y161" s="1"/>
      <c r="Z161" s="1"/>
      <c r="AA161" s="1"/>
      <c r="AB161" s="1"/>
      <c r="AC161" s="1"/>
      <c r="AD161" s="1"/>
    </row>
    <row r="162" spans="1:30" customFormat="1" ht="27.75" customHeight="1" x14ac:dyDescent="0.35">
      <c r="A162" s="279"/>
      <c r="B162" s="280"/>
      <c r="C162" s="286" t="s">
        <v>462</v>
      </c>
      <c r="D162" s="230" t="s">
        <v>204</v>
      </c>
      <c r="E162" s="283" t="s">
        <v>139</v>
      </c>
      <c r="F162" s="287">
        <v>499</v>
      </c>
      <c r="G162" s="287"/>
      <c r="H162" s="287">
        <v>499</v>
      </c>
      <c r="I162" s="267">
        <v>499</v>
      </c>
      <c r="J162" s="287"/>
      <c r="K162" s="152" t="s">
        <v>119</v>
      </c>
      <c r="L162" s="152" t="s">
        <v>119</v>
      </c>
      <c r="M162" s="152" t="s">
        <v>119</v>
      </c>
      <c r="N162" s="288">
        <v>7</v>
      </c>
      <c r="O162" s="152" t="s">
        <v>119</v>
      </c>
      <c r="P162" s="288">
        <v>23</v>
      </c>
      <c r="Q162" s="152">
        <v>2</v>
      </c>
      <c r="R162" s="288">
        <v>466</v>
      </c>
      <c r="S162" s="288">
        <v>1</v>
      </c>
      <c r="T162" s="152" t="s">
        <v>119</v>
      </c>
      <c r="U162" s="152" t="s">
        <v>119</v>
      </c>
      <c r="V162" s="152">
        <f t="shared" si="17"/>
        <v>1</v>
      </c>
      <c r="W162" s="288">
        <v>1800</v>
      </c>
      <c r="X162" s="280"/>
      <c r="Y162" s="1"/>
      <c r="Z162" s="1"/>
      <c r="AA162" s="1"/>
      <c r="AB162" s="1"/>
      <c r="AC162" s="1"/>
      <c r="AD162" s="1"/>
    </row>
    <row r="163" spans="1:30" customFormat="1" ht="27.75" customHeight="1" x14ac:dyDescent="0.35">
      <c r="A163" s="279"/>
      <c r="B163" s="280"/>
      <c r="C163" s="295" t="s">
        <v>463</v>
      </c>
      <c r="D163" s="241" t="s">
        <v>205</v>
      </c>
      <c r="E163" s="296" t="s">
        <v>139</v>
      </c>
      <c r="F163" s="297">
        <v>232</v>
      </c>
      <c r="G163" s="297"/>
      <c r="H163" s="297">
        <v>232</v>
      </c>
      <c r="I163" s="270">
        <v>232</v>
      </c>
      <c r="J163" s="297"/>
      <c r="K163" s="165" t="s">
        <v>119</v>
      </c>
      <c r="L163" s="165" t="s">
        <v>119</v>
      </c>
      <c r="M163" s="165" t="s">
        <v>119</v>
      </c>
      <c r="N163" s="298">
        <v>7</v>
      </c>
      <c r="O163" s="165">
        <v>1</v>
      </c>
      <c r="P163" s="298">
        <v>6</v>
      </c>
      <c r="Q163" s="165" t="s">
        <v>119</v>
      </c>
      <c r="R163" s="298">
        <v>218</v>
      </c>
      <c r="S163" s="165" t="s">
        <v>119</v>
      </c>
      <c r="T163" s="165" t="s">
        <v>119</v>
      </c>
      <c r="U163" s="165" t="s">
        <v>119</v>
      </c>
      <c r="V163" s="165">
        <f t="shared" si="17"/>
        <v>0</v>
      </c>
      <c r="W163" s="298">
        <v>650</v>
      </c>
      <c r="X163" s="299"/>
      <c r="Y163" s="1"/>
      <c r="Z163" s="1"/>
      <c r="AA163" s="1"/>
      <c r="AB163" s="1"/>
      <c r="AC163" s="1"/>
      <c r="AD163" s="1"/>
    </row>
    <row r="164" spans="1:30" customFormat="1" ht="27.75" customHeight="1" x14ac:dyDescent="0.35">
      <c r="A164" s="279"/>
      <c r="B164" s="280"/>
      <c r="C164" s="295" t="s">
        <v>464</v>
      </c>
      <c r="D164" s="241" t="s">
        <v>206</v>
      </c>
      <c r="E164" s="296" t="s">
        <v>139</v>
      </c>
      <c r="F164" s="297">
        <v>244</v>
      </c>
      <c r="G164" s="297"/>
      <c r="H164" s="297">
        <v>244</v>
      </c>
      <c r="I164" s="270">
        <v>244</v>
      </c>
      <c r="J164" s="297"/>
      <c r="K164" s="165" t="s">
        <v>119</v>
      </c>
      <c r="L164" s="165" t="s">
        <v>119</v>
      </c>
      <c r="M164" s="165" t="s">
        <v>119</v>
      </c>
      <c r="N164" s="298">
        <v>10</v>
      </c>
      <c r="O164" s="165" t="s">
        <v>119</v>
      </c>
      <c r="P164" s="298">
        <v>18</v>
      </c>
      <c r="Q164" s="165" t="s">
        <v>119</v>
      </c>
      <c r="R164" s="298">
        <v>210</v>
      </c>
      <c r="S164" s="298">
        <v>6</v>
      </c>
      <c r="T164" s="165" t="s">
        <v>119</v>
      </c>
      <c r="U164" s="165" t="s">
        <v>119</v>
      </c>
      <c r="V164" s="165">
        <f t="shared" si="17"/>
        <v>6</v>
      </c>
      <c r="W164" s="298">
        <v>360</v>
      </c>
      <c r="X164" s="299"/>
      <c r="Y164" s="1"/>
      <c r="Z164" s="1"/>
      <c r="AA164" s="1"/>
      <c r="AB164" s="1"/>
      <c r="AC164" s="1"/>
      <c r="AD164" s="1"/>
    </row>
    <row r="165" spans="1:30" customFormat="1" ht="27.75" customHeight="1" x14ac:dyDescent="0.35">
      <c r="A165" s="279"/>
      <c r="B165" s="280"/>
      <c r="C165" s="295" t="s">
        <v>490</v>
      </c>
      <c r="D165" s="241" t="s">
        <v>207</v>
      </c>
      <c r="E165" s="296" t="s">
        <v>139</v>
      </c>
      <c r="F165" s="297">
        <v>399</v>
      </c>
      <c r="G165" s="297"/>
      <c r="H165" s="297">
        <v>399</v>
      </c>
      <c r="I165" s="270">
        <v>399</v>
      </c>
      <c r="J165" s="297"/>
      <c r="K165" s="165" t="s">
        <v>119</v>
      </c>
      <c r="L165" s="165" t="s">
        <v>119</v>
      </c>
      <c r="M165" s="165" t="s">
        <v>119</v>
      </c>
      <c r="N165" s="298">
        <v>24</v>
      </c>
      <c r="O165" s="165" t="s">
        <v>119</v>
      </c>
      <c r="P165" s="298">
        <v>20</v>
      </c>
      <c r="Q165" s="165">
        <v>1</v>
      </c>
      <c r="R165" s="298">
        <v>351</v>
      </c>
      <c r="S165" s="298">
        <v>2</v>
      </c>
      <c r="T165" s="165" t="s">
        <v>119</v>
      </c>
      <c r="U165" s="298">
        <v>1</v>
      </c>
      <c r="V165" s="165">
        <f t="shared" si="17"/>
        <v>3</v>
      </c>
      <c r="W165" s="298">
        <v>1400</v>
      </c>
      <c r="X165" s="299"/>
      <c r="Y165" s="1"/>
      <c r="Z165" s="1"/>
      <c r="AA165" s="1"/>
      <c r="AB165" s="1"/>
      <c r="AC165" s="1"/>
      <c r="AD165" s="1"/>
    </row>
    <row r="166" spans="1:30" customFormat="1" ht="27.75" customHeight="1" x14ac:dyDescent="0.35">
      <c r="A166" s="279"/>
      <c r="B166" s="280"/>
      <c r="C166" s="108" t="s">
        <v>491</v>
      </c>
      <c r="D166" s="38" t="s">
        <v>208</v>
      </c>
      <c r="E166" s="107" t="s">
        <v>139</v>
      </c>
      <c r="F166" s="90">
        <v>260</v>
      </c>
      <c r="G166" s="90"/>
      <c r="H166" s="90">
        <v>260</v>
      </c>
      <c r="I166" s="112">
        <v>260</v>
      </c>
      <c r="J166" s="90"/>
      <c r="K166" s="89" t="s">
        <v>119</v>
      </c>
      <c r="L166" s="89" t="s">
        <v>119</v>
      </c>
      <c r="M166" s="89" t="s">
        <v>119</v>
      </c>
      <c r="N166" s="91">
        <v>5</v>
      </c>
      <c r="O166" s="89" t="s">
        <v>119</v>
      </c>
      <c r="P166" s="91">
        <v>7</v>
      </c>
      <c r="Q166" s="89" t="s">
        <v>119</v>
      </c>
      <c r="R166" s="91">
        <v>248</v>
      </c>
      <c r="S166" s="89" t="s">
        <v>119</v>
      </c>
      <c r="T166" s="89" t="s">
        <v>119</v>
      </c>
      <c r="U166" s="89" t="s">
        <v>119</v>
      </c>
      <c r="V166" s="89" t="s">
        <v>119</v>
      </c>
      <c r="W166" s="91">
        <v>600</v>
      </c>
      <c r="X166" s="282"/>
      <c r="Y166" s="1"/>
      <c r="Z166" s="1"/>
      <c r="AA166" s="1"/>
      <c r="AB166" s="1"/>
      <c r="AC166" s="1"/>
      <c r="AD166" s="1"/>
    </row>
    <row r="167" spans="1:30" customFormat="1" ht="27.75" customHeight="1" x14ac:dyDescent="0.35">
      <c r="A167" s="279"/>
      <c r="B167" s="280"/>
      <c r="C167" s="210" t="s">
        <v>270</v>
      </c>
      <c r="D167" s="224"/>
      <c r="E167" s="289"/>
      <c r="F167" s="290"/>
      <c r="G167" s="290"/>
      <c r="H167" s="290"/>
      <c r="I167" s="290"/>
      <c r="J167" s="290"/>
      <c r="K167" s="149"/>
      <c r="L167" s="149"/>
      <c r="M167" s="149"/>
      <c r="N167" s="291"/>
      <c r="O167" s="149"/>
      <c r="P167" s="291"/>
      <c r="Q167" s="149"/>
      <c r="R167" s="291"/>
      <c r="S167" s="149"/>
      <c r="T167" s="149"/>
      <c r="U167" s="149"/>
      <c r="V167" s="149"/>
      <c r="W167" s="291"/>
      <c r="X167" s="294"/>
      <c r="Y167" s="1"/>
      <c r="Z167" s="1"/>
      <c r="AA167" s="1"/>
      <c r="AB167" s="1"/>
      <c r="AC167" s="1"/>
      <c r="AD167" s="1"/>
    </row>
    <row r="168" spans="1:30" customFormat="1" ht="27.75" customHeight="1" x14ac:dyDescent="0.35">
      <c r="A168" s="279"/>
      <c r="B168" s="280"/>
      <c r="C168" s="286" t="s">
        <v>209</v>
      </c>
      <c r="D168" s="230" t="s">
        <v>210</v>
      </c>
      <c r="E168" s="283" t="s">
        <v>139</v>
      </c>
      <c r="F168" s="287">
        <v>100</v>
      </c>
      <c r="G168" s="287"/>
      <c r="H168" s="287">
        <v>100</v>
      </c>
      <c r="I168" s="267">
        <v>100</v>
      </c>
      <c r="J168" s="287"/>
      <c r="K168" s="152" t="s">
        <v>119</v>
      </c>
      <c r="L168" s="152" t="s">
        <v>119</v>
      </c>
      <c r="M168" s="152" t="s">
        <v>119</v>
      </c>
      <c r="N168" s="288">
        <v>20</v>
      </c>
      <c r="O168" s="152" t="s">
        <v>119</v>
      </c>
      <c r="P168" s="152" t="s">
        <v>119</v>
      </c>
      <c r="Q168" s="152" t="s">
        <v>119</v>
      </c>
      <c r="R168" s="288">
        <v>80</v>
      </c>
      <c r="S168" s="152" t="s">
        <v>119</v>
      </c>
      <c r="T168" s="152" t="s">
        <v>119</v>
      </c>
      <c r="U168" s="152" t="s">
        <v>119</v>
      </c>
      <c r="V168" s="152" t="s">
        <v>119</v>
      </c>
      <c r="W168" s="288">
        <v>120</v>
      </c>
      <c r="X168" s="280"/>
      <c r="Y168" s="1"/>
      <c r="Z168" s="1"/>
      <c r="AA168" s="1"/>
      <c r="AB168" s="1"/>
      <c r="AC168" s="1"/>
      <c r="AD168" s="1"/>
    </row>
    <row r="169" spans="1:30" customFormat="1" ht="27.75" customHeight="1" x14ac:dyDescent="0.35">
      <c r="A169" s="279"/>
      <c r="B169" s="280"/>
      <c r="C169" s="295" t="s">
        <v>465</v>
      </c>
      <c r="D169" s="241" t="s">
        <v>211</v>
      </c>
      <c r="E169" s="296" t="s">
        <v>139</v>
      </c>
      <c r="F169" s="297">
        <v>301</v>
      </c>
      <c r="G169" s="297"/>
      <c r="H169" s="297">
        <v>301</v>
      </c>
      <c r="I169" s="270">
        <v>301</v>
      </c>
      <c r="J169" s="297"/>
      <c r="K169" s="165" t="s">
        <v>119</v>
      </c>
      <c r="L169" s="165" t="s">
        <v>119</v>
      </c>
      <c r="M169" s="165" t="s">
        <v>119</v>
      </c>
      <c r="N169" s="298">
        <v>5</v>
      </c>
      <c r="O169" s="165" t="s">
        <v>119</v>
      </c>
      <c r="P169" s="165" t="s">
        <v>119</v>
      </c>
      <c r="Q169" s="165" t="s">
        <v>119</v>
      </c>
      <c r="R169" s="298">
        <v>296</v>
      </c>
      <c r="S169" s="165" t="s">
        <v>119</v>
      </c>
      <c r="T169" s="165" t="s">
        <v>119</v>
      </c>
      <c r="U169" s="165" t="s">
        <v>119</v>
      </c>
      <c r="V169" s="165" t="s">
        <v>119</v>
      </c>
      <c r="W169" s="298">
        <v>900</v>
      </c>
      <c r="X169" s="299"/>
      <c r="Y169" s="1"/>
      <c r="Z169" s="1"/>
      <c r="AA169" s="1"/>
      <c r="AB169" s="1"/>
      <c r="AC169" s="1"/>
      <c r="AD169" s="1"/>
    </row>
    <row r="170" spans="1:30" customFormat="1" ht="27.75" customHeight="1" x14ac:dyDescent="0.35">
      <c r="A170" s="281"/>
      <c r="B170" s="282"/>
      <c r="C170" s="108" t="s">
        <v>466</v>
      </c>
      <c r="D170" s="38" t="s">
        <v>212</v>
      </c>
      <c r="E170" s="107" t="s">
        <v>139</v>
      </c>
      <c r="F170" s="90">
        <v>180</v>
      </c>
      <c r="G170" s="90"/>
      <c r="H170" s="90">
        <v>180</v>
      </c>
      <c r="I170" s="112">
        <v>180</v>
      </c>
      <c r="J170" s="90"/>
      <c r="K170" s="89" t="s">
        <v>119</v>
      </c>
      <c r="L170" s="89" t="s">
        <v>119</v>
      </c>
      <c r="M170" s="89" t="s">
        <v>119</v>
      </c>
      <c r="N170" s="91">
        <v>1</v>
      </c>
      <c r="O170" s="89" t="s">
        <v>119</v>
      </c>
      <c r="P170" s="89" t="s">
        <v>119</v>
      </c>
      <c r="Q170" s="89" t="s">
        <v>119</v>
      </c>
      <c r="R170" s="91">
        <v>179</v>
      </c>
      <c r="S170" s="89" t="s">
        <v>119</v>
      </c>
      <c r="T170" s="89" t="s">
        <v>119</v>
      </c>
      <c r="U170" s="89" t="s">
        <v>119</v>
      </c>
      <c r="V170" s="89" t="s">
        <v>119</v>
      </c>
      <c r="W170" s="91">
        <v>300</v>
      </c>
      <c r="X170" s="282"/>
      <c r="Y170" s="1"/>
      <c r="Z170" s="1"/>
      <c r="AA170" s="1"/>
      <c r="AB170" s="1"/>
      <c r="AC170" s="1"/>
      <c r="AD170" s="1"/>
    </row>
    <row r="171" spans="1:30" s="59" customFormat="1" ht="27.75" customHeight="1" thickBot="1" x14ac:dyDescent="0.4">
      <c r="A171" s="100"/>
      <c r="B171" s="101"/>
      <c r="C171" s="45" t="s">
        <v>213</v>
      </c>
      <c r="D171" s="102">
        <f>COUNTA(D154:D170)</f>
        <v>14</v>
      </c>
      <c r="E171" s="45"/>
      <c r="F171" s="97">
        <f>SUM(F153:F170)</f>
        <v>3116</v>
      </c>
      <c r="G171" s="97">
        <f t="shared" ref="G171:K171" si="18">SUM(G153:G170)</f>
        <v>223</v>
      </c>
      <c r="H171" s="97">
        <f t="shared" si="18"/>
        <v>2893</v>
      </c>
      <c r="I171" s="97">
        <f t="shared" si="18"/>
        <v>3116</v>
      </c>
      <c r="J171" s="97">
        <f t="shared" si="18"/>
        <v>0</v>
      </c>
      <c r="K171" s="97">
        <f t="shared" si="18"/>
        <v>143</v>
      </c>
      <c r="L171" s="97">
        <f t="shared" ref="L171:V171" si="19">SUM(L153:L170)</f>
        <v>78</v>
      </c>
      <c r="M171" s="97">
        <f t="shared" si="19"/>
        <v>0</v>
      </c>
      <c r="N171" s="97">
        <f t="shared" si="19"/>
        <v>79</v>
      </c>
      <c r="O171" s="97">
        <f t="shared" si="19"/>
        <v>1</v>
      </c>
      <c r="P171" s="97">
        <f t="shared" si="19"/>
        <v>74</v>
      </c>
      <c r="Q171" s="97">
        <f t="shared" si="19"/>
        <v>4</v>
      </c>
      <c r="R171" s="97">
        <f t="shared" si="19"/>
        <v>2722</v>
      </c>
      <c r="S171" s="97">
        <f t="shared" si="19"/>
        <v>9</v>
      </c>
      <c r="T171" s="97">
        <f t="shared" si="19"/>
        <v>2</v>
      </c>
      <c r="U171" s="97">
        <f t="shared" si="19"/>
        <v>4</v>
      </c>
      <c r="V171" s="97">
        <f t="shared" si="19"/>
        <v>15</v>
      </c>
      <c r="W171" s="97">
        <f>SUM(W153:W170)</f>
        <v>7960</v>
      </c>
      <c r="X171" s="101"/>
      <c r="Y171" s="58"/>
      <c r="Z171" s="58"/>
      <c r="AA171" s="58"/>
      <c r="AB171" s="58"/>
      <c r="AC171" s="58"/>
      <c r="AD171" s="58"/>
    </row>
    <row r="172" spans="1:30" customFormat="1" ht="27.75" customHeight="1" thickTop="1" x14ac:dyDescent="0.35">
      <c r="A172" s="328">
        <v>10</v>
      </c>
      <c r="B172" s="345" t="s">
        <v>214</v>
      </c>
      <c r="C172" s="333" t="s">
        <v>267</v>
      </c>
      <c r="D172" s="345"/>
      <c r="E172" s="352"/>
      <c r="F172" s="353"/>
      <c r="G172" s="353"/>
      <c r="H172" s="353"/>
      <c r="I172" s="353"/>
      <c r="J172" s="353"/>
      <c r="K172" s="328"/>
      <c r="L172" s="328"/>
      <c r="M172" s="328"/>
      <c r="N172" s="328"/>
      <c r="O172" s="328"/>
      <c r="P172" s="328"/>
      <c r="Q172" s="353"/>
      <c r="R172" s="353"/>
      <c r="S172" s="328"/>
      <c r="T172" s="328"/>
      <c r="U172" s="328"/>
      <c r="V172" s="328"/>
      <c r="W172" s="353"/>
      <c r="X172" s="344"/>
      <c r="Y172" s="1"/>
      <c r="Z172" s="1"/>
      <c r="AA172" s="1"/>
      <c r="AB172" s="1"/>
      <c r="AC172" s="1"/>
      <c r="AD172" s="1"/>
    </row>
    <row r="173" spans="1:30" customFormat="1" ht="27.75" customHeight="1" x14ac:dyDescent="0.35">
      <c r="A173" s="170"/>
      <c r="B173" s="260"/>
      <c r="C173" s="302" t="s">
        <v>215</v>
      </c>
      <c r="D173" s="260" t="s">
        <v>216</v>
      </c>
      <c r="E173" s="300" t="s">
        <v>139</v>
      </c>
      <c r="F173" s="232">
        <v>456</v>
      </c>
      <c r="G173" s="232"/>
      <c r="H173" s="232">
        <v>456</v>
      </c>
      <c r="I173" s="232">
        <v>456</v>
      </c>
      <c r="J173" s="232"/>
      <c r="K173" s="152" t="s">
        <v>119</v>
      </c>
      <c r="L173" s="152" t="s">
        <v>119</v>
      </c>
      <c r="M173" s="152" t="s">
        <v>119</v>
      </c>
      <c r="N173" s="152" t="s">
        <v>119</v>
      </c>
      <c r="O173" s="152" t="s">
        <v>119</v>
      </c>
      <c r="P173" s="152" t="s">
        <v>119</v>
      </c>
      <c r="Q173" s="232">
        <v>1</v>
      </c>
      <c r="R173" s="232">
        <v>455</v>
      </c>
      <c r="S173" s="152" t="s">
        <v>119</v>
      </c>
      <c r="T173" s="152" t="s">
        <v>119</v>
      </c>
      <c r="U173" s="152" t="s">
        <v>119</v>
      </c>
      <c r="V173" s="152" t="s">
        <v>119</v>
      </c>
      <c r="W173" s="232">
        <v>900</v>
      </c>
      <c r="X173" s="237" t="s">
        <v>217</v>
      </c>
      <c r="Y173" s="1"/>
      <c r="Z173" s="1"/>
      <c r="AA173" s="1"/>
      <c r="AB173" s="1"/>
      <c r="AC173" s="1"/>
      <c r="AD173" s="1"/>
    </row>
    <row r="174" spans="1:30" customFormat="1" ht="27.75" customHeight="1" x14ac:dyDescent="0.35">
      <c r="A174" s="170"/>
      <c r="B174" s="237"/>
      <c r="C174" s="307" t="s">
        <v>218</v>
      </c>
      <c r="D174" s="269" t="s">
        <v>219</v>
      </c>
      <c r="E174" s="308" t="s">
        <v>139</v>
      </c>
      <c r="F174" s="243">
        <v>147</v>
      </c>
      <c r="G174" s="243"/>
      <c r="H174" s="243">
        <v>147</v>
      </c>
      <c r="I174" s="243">
        <v>147</v>
      </c>
      <c r="J174" s="243"/>
      <c r="K174" s="165" t="s">
        <v>119</v>
      </c>
      <c r="L174" s="165" t="s">
        <v>119</v>
      </c>
      <c r="M174" s="165" t="s">
        <v>119</v>
      </c>
      <c r="N174" s="165" t="s">
        <v>119</v>
      </c>
      <c r="O174" s="165" t="s">
        <v>119</v>
      </c>
      <c r="P174" s="165" t="s">
        <v>119</v>
      </c>
      <c r="Q174" s="165" t="s">
        <v>119</v>
      </c>
      <c r="R174" s="243">
        <v>147</v>
      </c>
      <c r="S174" s="165" t="s">
        <v>119</v>
      </c>
      <c r="T174" s="165" t="s">
        <v>119</v>
      </c>
      <c r="U174" s="165" t="s">
        <v>119</v>
      </c>
      <c r="V174" s="165" t="s">
        <v>119</v>
      </c>
      <c r="W174" s="243">
        <v>400</v>
      </c>
      <c r="X174" s="246"/>
      <c r="Y174" s="1"/>
      <c r="Z174" s="1"/>
      <c r="AA174" s="1"/>
      <c r="AB174" s="1"/>
      <c r="AC174" s="1"/>
      <c r="AD174" s="1"/>
    </row>
    <row r="175" spans="1:30" customFormat="1" ht="27.75" customHeight="1" x14ac:dyDescent="0.35">
      <c r="A175" s="170"/>
      <c r="B175" s="237"/>
      <c r="C175" s="307" t="s">
        <v>220</v>
      </c>
      <c r="D175" s="269" t="s">
        <v>221</v>
      </c>
      <c r="E175" s="308" t="s">
        <v>139</v>
      </c>
      <c r="F175" s="243">
        <v>295</v>
      </c>
      <c r="G175" s="243"/>
      <c r="H175" s="243">
        <v>295</v>
      </c>
      <c r="I175" s="243">
        <v>295</v>
      </c>
      <c r="J175" s="243"/>
      <c r="K175" s="165" t="s">
        <v>119</v>
      </c>
      <c r="L175" s="165" t="s">
        <v>119</v>
      </c>
      <c r="M175" s="165" t="s">
        <v>119</v>
      </c>
      <c r="N175" s="243">
        <v>7</v>
      </c>
      <c r="O175" s="165" t="s">
        <v>119</v>
      </c>
      <c r="P175" s="165" t="s">
        <v>119</v>
      </c>
      <c r="Q175" s="243">
        <v>1</v>
      </c>
      <c r="R175" s="243">
        <v>286</v>
      </c>
      <c r="S175" s="165" t="s">
        <v>119</v>
      </c>
      <c r="T175" s="165" t="s">
        <v>119</v>
      </c>
      <c r="U175" s="243">
        <v>1</v>
      </c>
      <c r="V175" s="243">
        <f t="shared" ref="V175:V188" si="20">SUM(S175:U175)</f>
        <v>1</v>
      </c>
      <c r="W175" s="243">
        <v>600</v>
      </c>
      <c r="X175" s="246" t="s">
        <v>217</v>
      </c>
      <c r="Y175" s="1"/>
      <c r="Z175" s="1"/>
      <c r="AA175" s="1"/>
      <c r="AB175" s="1"/>
      <c r="AC175" s="1"/>
      <c r="AD175" s="1"/>
    </row>
    <row r="176" spans="1:30" customFormat="1" ht="27.75" customHeight="1" x14ac:dyDescent="0.35">
      <c r="A176" s="170"/>
      <c r="B176" s="237"/>
      <c r="C176" s="110" t="s">
        <v>222</v>
      </c>
      <c r="D176" s="43" t="s">
        <v>223</v>
      </c>
      <c r="E176" s="109" t="s">
        <v>139</v>
      </c>
      <c r="F176" s="88">
        <v>483</v>
      </c>
      <c r="G176" s="88"/>
      <c r="H176" s="88">
        <v>483</v>
      </c>
      <c r="I176" s="88">
        <v>483</v>
      </c>
      <c r="J176" s="88"/>
      <c r="K176" s="89" t="s">
        <v>119</v>
      </c>
      <c r="L176" s="89" t="s">
        <v>119</v>
      </c>
      <c r="M176" s="89" t="s">
        <v>119</v>
      </c>
      <c r="N176" s="88">
        <v>12</v>
      </c>
      <c r="O176" s="89" t="s">
        <v>119</v>
      </c>
      <c r="P176" s="89" t="s">
        <v>119</v>
      </c>
      <c r="Q176" s="88">
        <v>466</v>
      </c>
      <c r="R176" s="88">
        <v>1</v>
      </c>
      <c r="S176" s="89" t="s">
        <v>119</v>
      </c>
      <c r="T176" s="88">
        <v>1</v>
      </c>
      <c r="U176" s="88">
        <v>3</v>
      </c>
      <c r="V176" s="88">
        <f t="shared" si="20"/>
        <v>4</v>
      </c>
      <c r="W176" s="88">
        <v>1000</v>
      </c>
      <c r="X176" s="40" t="s">
        <v>224</v>
      </c>
      <c r="Y176" s="1"/>
      <c r="Z176" s="1"/>
      <c r="AA176" s="1"/>
      <c r="AB176" s="1"/>
      <c r="AC176" s="1"/>
      <c r="AD176" s="1"/>
    </row>
    <row r="177" spans="1:30" customFormat="1" ht="27.75" customHeight="1" x14ac:dyDescent="0.35">
      <c r="A177" s="170"/>
      <c r="B177" s="237"/>
      <c r="C177" s="200" t="s">
        <v>268</v>
      </c>
      <c r="D177" s="263"/>
      <c r="E177" s="303"/>
      <c r="F177" s="234"/>
      <c r="G177" s="234"/>
      <c r="H177" s="234"/>
      <c r="I177" s="234"/>
      <c r="J177" s="234"/>
      <c r="K177" s="149"/>
      <c r="L177" s="149"/>
      <c r="M177" s="149"/>
      <c r="N177" s="234"/>
      <c r="O177" s="149"/>
      <c r="P177" s="149"/>
      <c r="Q177" s="234"/>
      <c r="R177" s="234"/>
      <c r="S177" s="149"/>
      <c r="T177" s="234"/>
      <c r="U177" s="234"/>
      <c r="V177" s="234"/>
      <c r="W177" s="234"/>
      <c r="X177" s="235"/>
      <c r="Y177" s="1"/>
      <c r="Z177" s="1"/>
      <c r="AA177" s="1"/>
      <c r="AB177" s="1"/>
      <c r="AC177" s="1"/>
      <c r="AD177" s="1"/>
    </row>
    <row r="178" spans="1:30" customFormat="1" ht="27.75" customHeight="1" x14ac:dyDescent="0.35">
      <c r="A178" s="170"/>
      <c r="B178" s="237"/>
      <c r="C178" s="304" t="s">
        <v>225</v>
      </c>
      <c r="D178" s="271" t="s">
        <v>226</v>
      </c>
      <c r="E178" s="305" t="s">
        <v>227</v>
      </c>
      <c r="F178" s="306">
        <v>6</v>
      </c>
      <c r="G178" s="306">
        <v>6</v>
      </c>
      <c r="H178" s="306"/>
      <c r="I178" s="306">
        <v>6</v>
      </c>
      <c r="J178" s="306"/>
      <c r="K178" s="306">
        <v>6</v>
      </c>
      <c r="L178" s="158" t="s">
        <v>119</v>
      </c>
      <c r="M178" s="158" t="s">
        <v>119</v>
      </c>
      <c r="N178" s="158" t="s">
        <v>119</v>
      </c>
      <c r="O178" s="158" t="s">
        <v>119</v>
      </c>
      <c r="P178" s="158" t="s">
        <v>119</v>
      </c>
      <c r="Q178" s="158" t="s">
        <v>119</v>
      </c>
      <c r="R178" s="158" t="s">
        <v>119</v>
      </c>
      <c r="S178" s="158" t="s">
        <v>119</v>
      </c>
      <c r="T178" s="158" t="s">
        <v>119</v>
      </c>
      <c r="U178" s="158" t="s">
        <v>119</v>
      </c>
      <c r="V178" s="158" t="s">
        <v>119</v>
      </c>
      <c r="W178" s="306">
        <v>20</v>
      </c>
      <c r="X178" s="258"/>
      <c r="Y178" s="1"/>
      <c r="Z178" s="1"/>
      <c r="AA178" s="1"/>
      <c r="AB178" s="1"/>
      <c r="AC178" s="1"/>
      <c r="AD178" s="1"/>
    </row>
    <row r="179" spans="1:30" customFormat="1" ht="27.75" customHeight="1" x14ac:dyDescent="0.35">
      <c r="A179" s="170"/>
      <c r="B179" s="237"/>
      <c r="C179" s="110" t="s">
        <v>228</v>
      </c>
      <c r="D179" s="43" t="s">
        <v>229</v>
      </c>
      <c r="E179" s="109" t="s">
        <v>230</v>
      </c>
      <c r="F179" s="88">
        <v>50</v>
      </c>
      <c r="G179" s="88">
        <v>50</v>
      </c>
      <c r="H179" s="88"/>
      <c r="I179" s="88">
        <v>50</v>
      </c>
      <c r="J179" s="88"/>
      <c r="K179" s="88">
        <v>31</v>
      </c>
      <c r="L179" s="89" t="s">
        <v>119</v>
      </c>
      <c r="M179" s="89" t="s">
        <v>119</v>
      </c>
      <c r="N179" s="89" t="s">
        <v>119</v>
      </c>
      <c r="O179" s="89" t="s">
        <v>119</v>
      </c>
      <c r="P179" s="89" t="s">
        <v>119</v>
      </c>
      <c r="Q179" s="89" t="s">
        <v>119</v>
      </c>
      <c r="R179" s="89" t="s">
        <v>119</v>
      </c>
      <c r="S179" s="89">
        <v>18</v>
      </c>
      <c r="T179" s="89" t="s">
        <v>119</v>
      </c>
      <c r="U179" s="88">
        <v>1</v>
      </c>
      <c r="V179" s="88">
        <f t="shared" si="20"/>
        <v>19</v>
      </c>
      <c r="W179" s="88">
        <v>50</v>
      </c>
      <c r="X179" s="40" t="s">
        <v>231</v>
      </c>
      <c r="Y179" s="1"/>
      <c r="Z179" s="1"/>
      <c r="AA179" s="1"/>
      <c r="AB179" s="1"/>
      <c r="AC179" s="1"/>
      <c r="AD179" s="1"/>
    </row>
    <row r="180" spans="1:30" customFormat="1" ht="27.75" customHeight="1" x14ac:dyDescent="0.35">
      <c r="A180" s="170"/>
      <c r="B180" s="237"/>
      <c r="C180" s="210" t="s">
        <v>269</v>
      </c>
      <c r="D180" s="263"/>
      <c r="E180" s="303"/>
      <c r="F180" s="234"/>
      <c r="G180" s="234"/>
      <c r="H180" s="234"/>
      <c r="I180" s="234"/>
      <c r="J180" s="234"/>
      <c r="K180" s="234"/>
      <c r="L180" s="149"/>
      <c r="M180" s="149"/>
      <c r="N180" s="149"/>
      <c r="O180" s="149"/>
      <c r="P180" s="149"/>
      <c r="Q180" s="149"/>
      <c r="R180" s="149"/>
      <c r="S180" s="149"/>
      <c r="T180" s="149"/>
      <c r="U180" s="234"/>
      <c r="V180" s="234"/>
      <c r="W180" s="234"/>
      <c r="X180" s="235"/>
      <c r="Y180" s="1"/>
      <c r="Z180" s="1"/>
      <c r="AA180" s="1"/>
      <c r="AB180" s="1"/>
      <c r="AC180" s="1"/>
      <c r="AD180" s="1"/>
    </row>
    <row r="181" spans="1:30" customFormat="1" ht="27.75" customHeight="1" x14ac:dyDescent="0.35">
      <c r="A181" s="170"/>
      <c r="B181" s="237"/>
      <c r="C181" s="302" t="s">
        <v>232</v>
      </c>
      <c r="D181" s="260" t="s">
        <v>233</v>
      </c>
      <c r="E181" s="300" t="s">
        <v>116</v>
      </c>
      <c r="F181" s="232">
        <v>165</v>
      </c>
      <c r="G181" s="232"/>
      <c r="H181" s="232">
        <v>165</v>
      </c>
      <c r="I181" s="232">
        <v>165</v>
      </c>
      <c r="J181" s="232"/>
      <c r="K181" s="152" t="s">
        <v>119</v>
      </c>
      <c r="L181" s="152" t="s">
        <v>119</v>
      </c>
      <c r="M181" s="152" t="s">
        <v>119</v>
      </c>
      <c r="N181" s="232">
        <v>58</v>
      </c>
      <c r="O181" s="152">
        <v>1</v>
      </c>
      <c r="P181" s="232">
        <v>1</v>
      </c>
      <c r="Q181" s="152" t="s">
        <v>119</v>
      </c>
      <c r="R181" s="232">
        <v>101</v>
      </c>
      <c r="S181" s="232">
        <v>4</v>
      </c>
      <c r="T181" s="152" t="s">
        <v>119</v>
      </c>
      <c r="U181" s="152" t="s">
        <v>119</v>
      </c>
      <c r="V181" s="232">
        <f t="shared" si="20"/>
        <v>4</v>
      </c>
      <c r="W181" s="232">
        <v>500</v>
      </c>
      <c r="X181" s="237"/>
      <c r="Y181" s="1"/>
      <c r="Z181" s="1"/>
      <c r="AA181" s="1"/>
      <c r="AB181" s="1"/>
      <c r="AC181" s="1"/>
      <c r="AD181" s="1"/>
    </row>
    <row r="182" spans="1:30" customFormat="1" ht="27.75" customHeight="1" x14ac:dyDescent="0.35">
      <c r="A182" s="170"/>
      <c r="B182" s="237"/>
      <c r="C182" s="307" t="s">
        <v>492</v>
      </c>
      <c r="D182" s="269" t="s">
        <v>235</v>
      </c>
      <c r="E182" s="308" t="s">
        <v>230</v>
      </c>
      <c r="F182" s="243">
        <v>718</v>
      </c>
      <c r="G182" s="243"/>
      <c r="H182" s="243">
        <v>718</v>
      </c>
      <c r="I182" s="243">
        <v>718</v>
      </c>
      <c r="J182" s="243"/>
      <c r="K182" s="243">
        <v>239</v>
      </c>
      <c r="L182" s="165" t="s">
        <v>119</v>
      </c>
      <c r="M182" s="165" t="s">
        <v>119</v>
      </c>
      <c r="N182" s="243">
        <v>97</v>
      </c>
      <c r="O182" s="165" t="s">
        <v>119</v>
      </c>
      <c r="P182" s="243">
        <v>8</v>
      </c>
      <c r="Q182" s="165" t="s">
        <v>119</v>
      </c>
      <c r="R182" s="243">
        <v>138</v>
      </c>
      <c r="S182" s="243">
        <v>235</v>
      </c>
      <c r="T182" s="243">
        <v>1</v>
      </c>
      <c r="U182" s="165" t="s">
        <v>119</v>
      </c>
      <c r="V182" s="243">
        <f t="shared" si="20"/>
        <v>236</v>
      </c>
      <c r="W182" s="243">
        <v>500</v>
      </c>
      <c r="X182" s="246"/>
      <c r="Y182" s="1"/>
      <c r="Z182" s="1"/>
      <c r="AA182" s="1"/>
      <c r="AB182" s="1"/>
      <c r="AC182" s="1"/>
      <c r="AD182" s="1"/>
    </row>
    <row r="183" spans="1:30" customFormat="1" ht="27.75" customHeight="1" x14ac:dyDescent="0.35">
      <c r="A183" s="170"/>
      <c r="B183" s="237"/>
      <c r="C183" s="307" t="s">
        <v>236</v>
      </c>
      <c r="D183" s="269" t="s">
        <v>237</v>
      </c>
      <c r="E183" s="308" t="s">
        <v>116</v>
      </c>
      <c r="F183" s="243">
        <v>120</v>
      </c>
      <c r="G183" s="243"/>
      <c r="H183" s="243">
        <v>120</v>
      </c>
      <c r="I183" s="243">
        <v>120</v>
      </c>
      <c r="J183" s="243"/>
      <c r="K183" s="243">
        <v>9</v>
      </c>
      <c r="L183" s="165" t="s">
        <v>119</v>
      </c>
      <c r="M183" s="165" t="s">
        <v>119</v>
      </c>
      <c r="N183" s="243">
        <v>29</v>
      </c>
      <c r="O183" s="165" t="s">
        <v>119</v>
      </c>
      <c r="P183" s="243">
        <v>13</v>
      </c>
      <c r="Q183" s="165" t="s">
        <v>119</v>
      </c>
      <c r="R183" s="243">
        <v>61</v>
      </c>
      <c r="S183" s="243">
        <v>7</v>
      </c>
      <c r="T183" s="243">
        <v>1</v>
      </c>
      <c r="U183" s="165" t="s">
        <v>119</v>
      </c>
      <c r="V183" s="243">
        <f t="shared" si="20"/>
        <v>8</v>
      </c>
      <c r="W183" s="243">
        <v>200</v>
      </c>
      <c r="X183" s="246"/>
      <c r="Y183" s="1"/>
      <c r="Z183" s="1"/>
      <c r="AA183" s="1"/>
      <c r="AB183" s="1"/>
      <c r="AC183" s="1"/>
      <c r="AD183" s="1"/>
    </row>
    <row r="184" spans="1:30" customFormat="1" ht="27.75" customHeight="1" x14ac:dyDescent="0.35">
      <c r="A184" s="170"/>
      <c r="B184" s="237"/>
      <c r="C184" s="307" t="s">
        <v>468</v>
      </c>
      <c r="D184" s="269" t="s">
        <v>238</v>
      </c>
      <c r="E184" s="308" t="s">
        <v>116</v>
      </c>
      <c r="F184" s="243">
        <v>278</v>
      </c>
      <c r="G184" s="243"/>
      <c r="H184" s="243">
        <v>278</v>
      </c>
      <c r="I184" s="243">
        <v>278</v>
      </c>
      <c r="J184" s="243"/>
      <c r="K184" s="243">
        <v>7</v>
      </c>
      <c r="L184" s="165" t="s">
        <v>119</v>
      </c>
      <c r="M184" s="165" t="s">
        <v>119</v>
      </c>
      <c r="N184" s="243">
        <v>114</v>
      </c>
      <c r="O184" s="243">
        <v>1</v>
      </c>
      <c r="P184" s="243">
        <v>6</v>
      </c>
      <c r="Q184" s="243">
        <v>3</v>
      </c>
      <c r="R184" s="243">
        <v>138</v>
      </c>
      <c r="S184" s="243">
        <v>9</v>
      </c>
      <c r="T184" s="165" t="s">
        <v>119</v>
      </c>
      <c r="U184" s="165" t="s">
        <v>119</v>
      </c>
      <c r="V184" s="243">
        <f t="shared" si="20"/>
        <v>9</v>
      </c>
      <c r="W184" s="243">
        <v>600</v>
      </c>
      <c r="X184" s="246"/>
      <c r="Y184" s="1"/>
      <c r="Z184" s="1"/>
      <c r="AA184" s="1"/>
      <c r="AB184" s="1"/>
      <c r="AC184" s="1"/>
      <c r="AD184" s="1"/>
    </row>
    <row r="185" spans="1:30" customFormat="1" ht="27.75" customHeight="1" x14ac:dyDescent="0.35">
      <c r="A185" s="170"/>
      <c r="B185" s="237"/>
      <c r="C185" s="110" t="s">
        <v>467</v>
      </c>
      <c r="D185" s="43" t="s">
        <v>239</v>
      </c>
      <c r="E185" s="109" t="s">
        <v>116</v>
      </c>
      <c r="F185" s="88">
        <v>148</v>
      </c>
      <c r="G185" s="88"/>
      <c r="H185" s="88">
        <v>148</v>
      </c>
      <c r="I185" s="88">
        <v>148</v>
      </c>
      <c r="J185" s="88"/>
      <c r="K185" s="89" t="s">
        <v>119</v>
      </c>
      <c r="L185" s="89" t="s">
        <v>119</v>
      </c>
      <c r="M185" s="89" t="s">
        <v>119</v>
      </c>
      <c r="N185" s="89" t="s">
        <v>119</v>
      </c>
      <c r="O185" s="89" t="s">
        <v>119</v>
      </c>
      <c r="P185" s="89" t="s">
        <v>119</v>
      </c>
      <c r="Q185" s="89" t="s">
        <v>119</v>
      </c>
      <c r="R185" s="88">
        <v>148</v>
      </c>
      <c r="S185" s="89" t="s">
        <v>119</v>
      </c>
      <c r="T185" s="89" t="s">
        <v>119</v>
      </c>
      <c r="U185" s="89" t="s">
        <v>119</v>
      </c>
      <c r="V185" s="89" t="s">
        <v>119</v>
      </c>
      <c r="W185" s="88">
        <v>200</v>
      </c>
      <c r="X185" s="40"/>
      <c r="Y185" s="1"/>
      <c r="Z185" s="1"/>
      <c r="AA185" s="1"/>
      <c r="AB185" s="1"/>
      <c r="AC185" s="1"/>
      <c r="AD185" s="1"/>
    </row>
    <row r="186" spans="1:30" customFormat="1" ht="27.75" customHeight="1" x14ac:dyDescent="0.35">
      <c r="A186" s="170"/>
      <c r="B186" s="237"/>
      <c r="C186" s="210" t="s">
        <v>270</v>
      </c>
      <c r="D186" s="263"/>
      <c r="E186" s="303"/>
      <c r="F186" s="234"/>
      <c r="G186" s="234"/>
      <c r="H186" s="234"/>
      <c r="I186" s="234"/>
      <c r="J186" s="234"/>
      <c r="K186" s="149"/>
      <c r="L186" s="149"/>
      <c r="M186" s="149"/>
      <c r="N186" s="149"/>
      <c r="O186" s="149"/>
      <c r="P186" s="149"/>
      <c r="Q186" s="149"/>
      <c r="R186" s="234"/>
      <c r="S186" s="149"/>
      <c r="T186" s="149"/>
      <c r="U186" s="149"/>
      <c r="V186" s="149"/>
      <c r="W186" s="234"/>
      <c r="X186" s="235"/>
      <c r="Y186" s="1"/>
      <c r="Z186" s="1"/>
      <c r="AA186" s="1"/>
      <c r="AB186" s="1"/>
      <c r="AC186" s="1"/>
      <c r="AD186" s="1"/>
    </row>
    <row r="187" spans="1:30" customFormat="1" ht="27.75" customHeight="1" x14ac:dyDescent="0.35">
      <c r="A187" s="170"/>
      <c r="B187" s="237"/>
      <c r="C187" s="304" t="s">
        <v>240</v>
      </c>
      <c r="D187" s="271" t="s">
        <v>241</v>
      </c>
      <c r="E187" s="305" t="s">
        <v>116</v>
      </c>
      <c r="F187" s="306">
        <v>110</v>
      </c>
      <c r="G187" s="306"/>
      <c r="H187" s="306">
        <v>110</v>
      </c>
      <c r="I187" s="306">
        <v>110</v>
      </c>
      <c r="J187" s="306"/>
      <c r="K187" s="158" t="s">
        <v>119</v>
      </c>
      <c r="L187" s="158" t="s">
        <v>119</v>
      </c>
      <c r="M187" s="158" t="s">
        <v>119</v>
      </c>
      <c r="N187" s="306">
        <v>45</v>
      </c>
      <c r="O187" s="306">
        <v>3</v>
      </c>
      <c r="P187" s="158" t="s">
        <v>119</v>
      </c>
      <c r="Q187" s="158" t="s">
        <v>119</v>
      </c>
      <c r="R187" s="306">
        <v>27</v>
      </c>
      <c r="S187" s="306">
        <v>35</v>
      </c>
      <c r="T187" s="158" t="s">
        <v>119</v>
      </c>
      <c r="U187" s="158" t="s">
        <v>119</v>
      </c>
      <c r="V187" s="306">
        <f t="shared" si="20"/>
        <v>35</v>
      </c>
      <c r="W187" s="306">
        <v>250</v>
      </c>
      <c r="X187" s="258"/>
      <c r="Y187" s="1"/>
      <c r="Z187" s="1"/>
      <c r="AA187" s="1"/>
      <c r="AB187" s="1"/>
      <c r="AC187" s="1"/>
      <c r="AD187" s="1"/>
    </row>
    <row r="188" spans="1:30" customFormat="1" ht="27.75" customHeight="1" x14ac:dyDescent="0.35">
      <c r="A188" s="37"/>
      <c r="B188" s="40"/>
      <c r="C188" s="110" t="s">
        <v>242</v>
      </c>
      <c r="D188" s="43" t="s">
        <v>243</v>
      </c>
      <c r="E188" s="109" t="s">
        <v>116</v>
      </c>
      <c r="F188" s="88">
        <v>99</v>
      </c>
      <c r="G188" s="88"/>
      <c r="H188" s="88">
        <v>99</v>
      </c>
      <c r="I188" s="88">
        <v>99</v>
      </c>
      <c r="J188" s="88"/>
      <c r="K188" s="89" t="s">
        <v>119</v>
      </c>
      <c r="L188" s="89" t="s">
        <v>119</v>
      </c>
      <c r="M188" s="89" t="s">
        <v>119</v>
      </c>
      <c r="N188" s="88">
        <v>38</v>
      </c>
      <c r="O188" s="88">
        <v>27</v>
      </c>
      <c r="P188" s="89" t="s">
        <v>119</v>
      </c>
      <c r="Q188" s="89">
        <v>2</v>
      </c>
      <c r="R188" s="88">
        <v>6</v>
      </c>
      <c r="S188" s="88">
        <v>26</v>
      </c>
      <c r="T188" s="89" t="s">
        <v>119</v>
      </c>
      <c r="U188" s="89" t="s">
        <v>119</v>
      </c>
      <c r="V188" s="88">
        <f t="shared" si="20"/>
        <v>26</v>
      </c>
      <c r="W188" s="88">
        <v>60</v>
      </c>
      <c r="X188" s="40"/>
      <c r="Y188" s="1"/>
      <c r="Z188" s="1"/>
      <c r="AA188" s="1"/>
      <c r="AB188" s="1"/>
      <c r="AC188" s="1"/>
      <c r="AD188" s="1"/>
    </row>
    <row r="189" spans="1:30" s="59" customFormat="1" ht="27.75" customHeight="1" thickBot="1" x14ac:dyDescent="0.4">
      <c r="A189" s="35"/>
      <c r="B189" s="41"/>
      <c r="C189" s="42" t="s">
        <v>244</v>
      </c>
      <c r="D189" s="99">
        <f>COUNTA(D173:D188)</f>
        <v>13</v>
      </c>
      <c r="E189" s="42"/>
      <c r="F189" s="98">
        <f>SUM(F172:F188)</f>
        <v>3075</v>
      </c>
      <c r="G189" s="98">
        <f t="shared" ref="G189:M189" si="21">SUM(G172:G188)</f>
        <v>56</v>
      </c>
      <c r="H189" s="98">
        <f t="shared" si="21"/>
        <v>3019</v>
      </c>
      <c r="I189" s="98">
        <f t="shared" si="21"/>
        <v>3075</v>
      </c>
      <c r="J189" s="98">
        <f t="shared" si="21"/>
        <v>0</v>
      </c>
      <c r="K189" s="98">
        <f t="shared" si="21"/>
        <v>292</v>
      </c>
      <c r="L189" s="98">
        <f t="shared" si="21"/>
        <v>0</v>
      </c>
      <c r="M189" s="98">
        <f t="shared" si="21"/>
        <v>0</v>
      </c>
      <c r="N189" s="98">
        <f>SUM(N172:N188)</f>
        <v>400</v>
      </c>
      <c r="O189" s="98">
        <f>SUM(O172:O188)</f>
        <v>32</v>
      </c>
      <c r="P189" s="98">
        <f t="shared" ref="P189:U189" si="22">SUM(P172:P188)</f>
        <v>28</v>
      </c>
      <c r="Q189" s="98">
        <f t="shared" si="22"/>
        <v>473</v>
      </c>
      <c r="R189" s="98">
        <f>SUM(R172:R188)</f>
        <v>1508</v>
      </c>
      <c r="S189" s="98">
        <f t="shared" si="22"/>
        <v>334</v>
      </c>
      <c r="T189" s="98">
        <f>SUM(T172:T188)</f>
        <v>3</v>
      </c>
      <c r="U189" s="98">
        <f t="shared" si="22"/>
        <v>5</v>
      </c>
      <c r="V189" s="98">
        <f>SUM(V172:V188)</f>
        <v>342</v>
      </c>
      <c r="W189" s="97">
        <f>SUM(W172:W188)</f>
        <v>5280</v>
      </c>
      <c r="X189" s="41"/>
      <c r="Y189" s="58"/>
      <c r="Z189" s="58"/>
      <c r="AA189" s="58"/>
      <c r="AB189" s="58"/>
      <c r="AC189" s="58"/>
      <c r="AD189" s="58"/>
    </row>
    <row r="190" spans="1:30" customFormat="1" ht="27.75" customHeight="1" thickTop="1" x14ac:dyDescent="0.35">
      <c r="A190" s="328">
        <v>11</v>
      </c>
      <c r="B190" s="345" t="s">
        <v>245</v>
      </c>
      <c r="C190" s="333" t="s">
        <v>267</v>
      </c>
      <c r="D190" s="345"/>
      <c r="E190" s="345"/>
      <c r="F190" s="328"/>
      <c r="G190" s="328"/>
      <c r="H190" s="328"/>
      <c r="I190" s="328"/>
      <c r="J190" s="328"/>
      <c r="K190" s="328"/>
      <c r="L190" s="328"/>
      <c r="M190" s="328"/>
      <c r="N190" s="328"/>
      <c r="O190" s="328"/>
      <c r="P190" s="328"/>
      <c r="Q190" s="328"/>
      <c r="R190" s="328"/>
      <c r="S190" s="328"/>
      <c r="T190" s="328"/>
      <c r="U190" s="328"/>
      <c r="V190" s="328"/>
      <c r="W190" s="354"/>
      <c r="X190" s="344"/>
      <c r="Y190" s="1"/>
      <c r="Z190" s="1"/>
      <c r="AA190" s="1"/>
      <c r="AB190" s="1"/>
      <c r="AC190" s="1"/>
      <c r="AD190" s="1"/>
    </row>
    <row r="191" spans="1:30" customFormat="1" ht="27.75" customHeight="1" x14ac:dyDescent="0.35">
      <c r="A191" s="170"/>
      <c r="B191" s="260"/>
      <c r="C191" s="40" t="s">
        <v>472</v>
      </c>
      <c r="D191" s="43" t="s">
        <v>246</v>
      </c>
      <c r="E191" s="43" t="s">
        <v>139</v>
      </c>
      <c r="F191" s="89">
        <v>299</v>
      </c>
      <c r="G191" s="89"/>
      <c r="H191" s="89">
        <v>299</v>
      </c>
      <c r="I191" s="89">
        <v>299</v>
      </c>
      <c r="J191" s="111"/>
      <c r="K191" s="89" t="s">
        <v>119</v>
      </c>
      <c r="L191" s="89" t="s">
        <v>119</v>
      </c>
      <c r="M191" s="89" t="s">
        <v>119</v>
      </c>
      <c r="N191" s="89">
        <v>5</v>
      </c>
      <c r="O191" s="89" t="s">
        <v>119</v>
      </c>
      <c r="P191" s="89" t="s">
        <v>119</v>
      </c>
      <c r="Q191" s="89" t="s">
        <v>119</v>
      </c>
      <c r="R191" s="89">
        <v>289</v>
      </c>
      <c r="S191" s="89" t="s">
        <v>119</v>
      </c>
      <c r="T191" s="89" t="s">
        <v>119</v>
      </c>
      <c r="U191" s="89">
        <v>5</v>
      </c>
      <c r="V191" s="89">
        <f>SUM(S191:U191)</f>
        <v>5</v>
      </c>
      <c r="W191" s="91">
        <v>1196</v>
      </c>
      <c r="X191" s="40"/>
      <c r="Y191" s="1"/>
      <c r="Z191" s="1"/>
      <c r="AA191" s="1"/>
      <c r="AB191" s="1"/>
      <c r="AC191" s="1"/>
      <c r="AD191" s="1"/>
    </row>
    <row r="192" spans="1:30" customFormat="1" ht="27.75" customHeight="1" x14ac:dyDescent="0.35">
      <c r="A192" s="170"/>
      <c r="B192" s="260"/>
      <c r="C192" s="200" t="s">
        <v>268</v>
      </c>
      <c r="D192" s="263"/>
      <c r="E192" s="263"/>
      <c r="F192" s="149"/>
      <c r="G192" s="149"/>
      <c r="H192" s="149"/>
      <c r="I192" s="310"/>
      <c r="J192" s="310"/>
      <c r="K192" s="149"/>
      <c r="L192" s="149"/>
      <c r="M192" s="149"/>
      <c r="N192" s="149"/>
      <c r="O192" s="149"/>
      <c r="P192" s="149"/>
      <c r="Q192" s="149"/>
      <c r="R192" s="149"/>
      <c r="S192" s="149"/>
      <c r="T192" s="149"/>
      <c r="U192" s="149"/>
      <c r="V192" s="149"/>
      <c r="W192" s="291"/>
      <c r="X192" s="235"/>
      <c r="Y192" s="1"/>
      <c r="Z192" s="1"/>
      <c r="AA192" s="1"/>
      <c r="AB192" s="1"/>
      <c r="AC192" s="1"/>
      <c r="AD192" s="1"/>
    </row>
    <row r="193" spans="1:30" customFormat="1" ht="27.75" customHeight="1" x14ac:dyDescent="0.35">
      <c r="A193" s="170"/>
      <c r="B193" s="237"/>
      <c r="C193" s="237" t="s">
        <v>276</v>
      </c>
      <c r="D193" s="260" t="s">
        <v>254</v>
      </c>
      <c r="E193" s="260" t="s">
        <v>139</v>
      </c>
      <c r="F193" s="152">
        <v>4</v>
      </c>
      <c r="G193" s="152">
        <v>4</v>
      </c>
      <c r="H193" s="152"/>
      <c r="I193" s="152">
        <v>4</v>
      </c>
      <c r="J193" s="311"/>
      <c r="K193" s="152">
        <v>4</v>
      </c>
      <c r="L193" s="152" t="s">
        <v>119</v>
      </c>
      <c r="M193" s="152" t="s">
        <v>119</v>
      </c>
      <c r="N193" s="152" t="s">
        <v>119</v>
      </c>
      <c r="O193" s="152" t="s">
        <v>119</v>
      </c>
      <c r="P193" s="152" t="s">
        <v>119</v>
      </c>
      <c r="Q193" s="152" t="s">
        <v>119</v>
      </c>
      <c r="R193" s="152" t="s">
        <v>119</v>
      </c>
      <c r="S193" s="152" t="s">
        <v>119</v>
      </c>
      <c r="T193" s="152" t="s">
        <v>119</v>
      </c>
      <c r="U193" s="152" t="s">
        <v>119</v>
      </c>
      <c r="V193" s="152" t="s">
        <v>119</v>
      </c>
      <c r="W193" s="152">
        <v>10</v>
      </c>
      <c r="X193" s="237"/>
      <c r="Y193" s="1"/>
      <c r="Z193" s="1"/>
      <c r="AA193" s="1"/>
      <c r="AB193" s="1"/>
      <c r="AC193" s="1"/>
      <c r="AD193" s="1"/>
    </row>
    <row r="194" spans="1:30" customFormat="1" ht="27.75" customHeight="1" x14ac:dyDescent="0.35">
      <c r="A194" s="170"/>
      <c r="B194" s="237"/>
      <c r="C194" s="246" t="s">
        <v>255</v>
      </c>
      <c r="D194" s="269" t="s">
        <v>256</v>
      </c>
      <c r="E194" s="269" t="s">
        <v>150</v>
      </c>
      <c r="F194" s="165">
        <v>72</v>
      </c>
      <c r="G194" s="165">
        <v>72</v>
      </c>
      <c r="H194" s="165"/>
      <c r="I194" s="165">
        <v>72</v>
      </c>
      <c r="J194" s="312"/>
      <c r="K194" s="165">
        <v>57</v>
      </c>
      <c r="L194" s="165" t="s">
        <v>119</v>
      </c>
      <c r="M194" s="165" t="s">
        <v>119</v>
      </c>
      <c r="N194" s="165" t="s">
        <v>119</v>
      </c>
      <c r="O194" s="165" t="s">
        <v>119</v>
      </c>
      <c r="P194" s="165" t="s">
        <v>119</v>
      </c>
      <c r="Q194" s="165" t="s">
        <v>119</v>
      </c>
      <c r="R194" s="165" t="s">
        <v>119</v>
      </c>
      <c r="S194" s="165">
        <v>14</v>
      </c>
      <c r="T194" s="165">
        <v>1</v>
      </c>
      <c r="U194" s="165" t="s">
        <v>119</v>
      </c>
      <c r="V194" s="165">
        <f>SUM(S194:U194)</f>
        <v>15</v>
      </c>
      <c r="W194" s="165"/>
      <c r="X194" s="246" t="s">
        <v>266</v>
      </c>
      <c r="Y194" s="1"/>
      <c r="Z194" s="1"/>
      <c r="AA194" s="1"/>
      <c r="AB194" s="1"/>
      <c r="AC194" s="1"/>
      <c r="AD194" s="1"/>
    </row>
    <row r="195" spans="1:30" customFormat="1" ht="27.75" customHeight="1" x14ac:dyDescent="0.35">
      <c r="A195" s="170"/>
      <c r="B195" s="237"/>
      <c r="C195" s="40" t="s">
        <v>471</v>
      </c>
      <c r="D195" s="43" t="s">
        <v>257</v>
      </c>
      <c r="E195" s="43" t="s">
        <v>150</v>
      </c>
      <c r="F195" s="89">
        <v>79</v>
      </c>
      <c r="G195" s="89">
        <v>79</v>
      </c>
      <c r="H195" s="89"/>
      <c r="I195" s="89">
        <v>79</v>
      </c>
      <c r="J195" s="111"/>
      <c r="K195" s="89" t="s">
        <v>119</v>
      </c>
      <c r="L195" s="89">
        <v>79</v>
      </c>
      <c r="M195" s="89" t="s">
        <v>119</v>
      </c>
      <c r="N195" s="89" t="s">
        <v>119</v>
      </c>
      <c r="O195" s="89" t="s">
        <v>119</v>
      </c>
      <c r="P195" s="89" t="s">
        <v>119</v>
      </c>
      <c r="Q195" s="89" t="s">
        <v>119</v>
      </c>
      <c r="R195" s="89" t="s">
        <v>119</v>
      </c>
      <c r="S195" s="89" t="s">
        <v>119</v>
      </c>
      <c r="T195" s="89" t="s">
        <v>119</v>
      </c>
      <c r="U195" s="89" t="s">
        <v>119</v>
      </c>
      <c r="V195" s="89" t="s">
        <v>119</v>
      </c>
      <c r="W195" s="89"/>
      <c r="X195" s="40"/>
      <c r="Y195" s="1"/>
      <c r="Z195" s="1"/>
      <c r="AA195" s="1"/>
      <c r="AB195" s="1"/>
      <c r="AC195" s="1"/>
      <c r="AD195" s="1"/>
    </row>
    <row r="196" spans="1:30" customFormat="1" ht="27.75" customHeight="1" x14ac:dyDescent="0.35">
      <c r="A196" s="170"/>
      <c r="B196" s="237"/>
      <c r="C196" s="210" t="s">
        <v>269</v>
      </c>
      <c r="D196" s="263"/>
      <c r="E196" s="263"/>
      <c r="F196" s="149"/>
      <c r="G196" s="149"/>
      <c r="H196" s="149"/>
      <c r="I196" s="310"/>
      <c r="J196" s="310"/>
      <c r="K196" s="149"/>
      <c r="L196" s="149"/>
      <c r="M196" s="149"/>
      <c r="N196" s="149"/>
      <c r="O196" s="149"/>
      <c r="P196" s="149"/>
      <c r="Q196" s="149"/>
      <c r="R196" s="149"/>
      <c r="S196" s="149"/>
      <c r="T196" s="149"/>
      <c r="U196" s="149"/>
      <c r="V196" s="149"/>
      <c r="W196" s="149"/>
      <c r="X196" s="235"/>
      <c r="Y196" s="1"/>
      <c r="Z196" s="1"/>
      <c r="AA196" s="1"/>
      <c r="AB196" s="1"/>
      <c r="AC196" s="1"/>
      <c r="AD196" s="1"/>
    </row>
    <row r="197" spans="1:30" customFormat="1" ht="27.75" customHeight="1" x14ac:dyDescent="0.35">
      <c r="A197" s="170"/>
      <c r="B197" s="237"/>
      <c r="C197" s="237" t="s">
        <v>479</v>
      </c>
      <c r="D197" s="260" t="s">
        <v>247</v>
      </c>
      <c r="E197" s="260" t="s">
        <v>139</v>
      </c>
      <c r="F197" s="152">
        <v>472</v>
      </c>
      <c r="G197" s="152"/>
      <c r="H197" s="152">
        <v>472</v>
      </c>
      <c r="I197" s="311">
        <v>472</v>
      </c>
      <c r="J197" s="311"/>
      <c r="K197" s="152" t="s">
        <v>119</v>
      </c>
      <c r="L197" s="152" t="s">
        <v>119</v>
      </c>
      <c r="M197" s="152" t="s">
        <v>119</v>
      </c>
      <c r="N197" s="152">
        <v>8</v>
      </c>
      <c r="O197" s="152" t="s">
        <v>119</v>
      </c>
      <c r="P197" s="152" t="s">
        <v>119</v>
      </c>
      <c r="Q197" s="152">
        <v>4</v>
      </c>
      <c r="R197" s="152">
        <v>460</v>
      </c>
      <c r="S197" s="152" t="s">
        <v>119</v>
      </c>
      <c r="T197" s="152" t="s">
        <v>119</v>
      </c>
      <c r="U197" s="152" t="s">
        <v>119</v>
      </c>
      <c r="V197" s="152" t="s">
        <v>119</v>
      </c>
      <c r="W197" s="152">
        <v>944</v>
      </c>
      <c r="X197" s="237"/>
      <c r="Y197" s="1"/>
      <c r="Z197" s="1"/>
      <c r="AA197" s="1"/>
      <c r="AB197" s="1"/>
      <c r="AC197" s="1"/>
      <c r="AD197" s="1"/>
    </row>
    <row r="198" spans="1:30" customFormat="1" ht="27.75" customHeight="1" x14ac:dyDescent="0.35">
      <c r="A198" s="170"/>
      <c r="B198" s="237"/>
      <c r="C198" s="246" t="s">
        <v>480</v>
      </c>
      <c r="D198" s="269" t="s">
        <v>248</v>
      </c>
      <c r="E198" s="269" t="s">
        <v>139</v>
      </c>
      <c r="F198" s="165">
        <v>469</v>
      </c>
      <c r="G198" s="165"/>
      <c r="H198" s="165">
        <v>469</v>
      </c>
      <c r="I198" s="312">
        <v>469</v>
      </c>
      <c r="J198" s="312"/>
      <c r="K198" s="165" t="s">
        <v>119</v>
      </c>
      <c r="L198" s="165" t="s">
        <v>119</v>
      </c>
      <c r="M198" s="165" t="s">
        <v>119</v>
      </c>
      <c r="N198" s="165">
        <v>19</v>
      </c>
      <c r="O198" s="165" t="s">
        <v>119</v>
      </c>
      <c r="P198" s="165" t="s">
        <v>119</v>
      </c>
      <c r="Q198" s="165">
        <v>19</v>
      </c>
      <c r="R198" s="165">
        <v>431</v>
      </c>
      <c r="S198" s="165" t="s">
        <v>119</v>
      </c>
      <c r="T198" s="165" t="s">
        <v>119</v>
      </c>
      <c r="U198" s="165" t="s">
        <v>119</v>
      </c>
      <c r="V198" s="165" t="s">
        <v>119</v>
      </c>
      <c r="W198" s="165">
        <v>1876</v>
      </c>
      <c r="X198" s="246"/>
      <c r="Y198" s="1"/>
      <c r="Z198" s="1"/>
      <c r="AA198" s="1"/>
      <c r="AB198" s="1"/>
      <c r="AC198" s="1"/>
      <c r="AD198" s="1"/>
    </row>
    <row r="199" spans="1:30" customFormat="1" ht="27.75" customHeight="1" x14ac:dyDescent="0.35">
      <c r="A199" s="170"/>
      <c r="B199" s="237"/>
      <c r="C199" s="40" t="s">
        <v>481</v>
      </c>
      <c r="D199" s="43" t="s">
        <v>249</v>
      </c>
      <c r="E199" s="43" t="s">
        <v>139</v>
      </c>
      <c r="F199" s="89">
        <v>258</v>
      </c>
      <c r="G199" s="89"/>
      <c r="H199" s="89">
        <v>258</v>
      </c>
      <c r="I199" s="111">
        <v>258</v>
      </c>
      <c r="J199" s="111"/>
      <c r="K199" s="89" t="s">
        <v>119</v>
      </c>
      <c r="L199" s="89" t="s">
        <v>119</v>
      </c>
      <c r="M199" s="89" t="s">
        <v>119</v>
      </c>
      <c r="N199" s="89">
        <v>4</v>
      </c>
      <c r="O199" s="89" t="s">
        <v>119</v>
      </c>
      <c r="P199" s="89" t="s">
        <v>119</v>
      </c>
      <c r="Q199" s="89">
        <v>8</v>
      </c>
      <c r="R199" s="89">
        <v>246</v>
      </c>
      <c r="S199" s="89" t="s">
        <v>119</v>
      </c>
      <c r="T199" s="89" t="s">
        <v>119</v>
      </c>
      <c r="U199" s="89" t="s">
        <v>119</v>
      </c>
      <c r="V199" s="89" t="s">
        <v>119</v>
      </c>
      <c r="W199" s="89">
        <v>1032</v>
      </c>
      <c r="X199" s="40"/>
      <c r="Y199" s="1"/>
      <c r="Z199" s="1"/>
      <c r="AA199" s="1"/>
      <c r="AB199" s="1"/>
      <c r="AC199" s="1"/>
      <c r="AD199" s="1"/>
    </row>
    <row r="200" spans="1:30" customFormat="1" ht="27.75" customHeight="1" x14ac:dyDescent="0.35">
      <c r="A200" s="170"/>
      <c r="B200" s="237"/>
      <c r="C200" s="210" t="s">
        <v>270</v>
      </c>
      <c r="D200" s="263"/>
      <c r="E200" s="263"/>
      <c r="F200" s="149"/>
      <c r="G200" s="149"/>
      <c r="H200" s="149"/>
      <c r="I200" s="310"/>
      <c r="J200" s="310"/>
      <c r="K200" s="149"/>
      <c r="L200" s="149"/>
      <c r="M200" s="149"/>
      <c r="N200" s="149"/>
      <c r="O200" s="149"/>
      <c r="P200" s="149"/>
      <c r="Q200" s="149"/>
      <c r="R200" s="149"/>
      <c r="S200" s="149"/>
      <c r="T200" s="149"/>
      <c r="U200" s="149"/>
      <c r="V200" s="149"/>
      <c r="W200" s="149"/>
      <c r="X200" s="235"/>
      <c r="Y200" s="1"/>
      <c r="Z200" s="1"/>
      <c r="AA200" s="1"/>
      <c r="AB200" s="1"/>
      <c r="AC200" s="1"/>
      <c r="AD200" s="1"/>
    </row>
    <row r="201" spans="1:30" customFormat="1" ht="27.75" customHeight="1" x14ac:dyDescent="0.35">
      <c r="A201" s="170"/>
      <c r="B201" s="237"/>
      <c r="C201" s="237" t="s">
        <v>275</v>
      </c>
      <c r="D201" s="260" t="s">
        <v>250</v>
      </c>
      <c r="E201" s="260" t="s">
        <v>139</v>
      </c>
      <c r="F201" s="152">
        <v>26</v>
      </c>
      <c r="G201" s="152"/>
      <c r="H201" s="152">
        <v>26</v>
      </c>
      <c r="I201" s="311"/>
      <c r="J201" s="311">
        <v>26</v>
      </c>
      <c r="K201" s="152" t="s">
        <v>119</v>
      </c>
      <c r="L201" s="152" t="s">
        <v>119</v>
      </c>
      <c r="M201" s="152" t="s">
        <v>119</v>
      </c>
      <c r="N201" s="152">
        <v>4</v>
      </c>
      <c r="O201" s="152" t="s">
        <v>119</v>
      </c>
      <c r="P201" s="152" t="s">
        <v>119</v>
      </c>
      <c r="Q201" s="152" t="s">
        <v>119</v>
      </c>
      <c r="R201" s="152">
        <v>2</v>
      </c>
      <c r="S201" s="152">
        <v>18</v>
      </c>
      <c r="T201" s="152">
        <v>2</v>
      </c>
      <c r="U201" s="152" t="s">
        <v>119</v>
      </c>
      <c r="V201" s="152">
        <f t="shared" ref="V201" si="23">SUM(S201:U201)</f>
        <v>20</v>
      </c>
      <c r="W201" s="152">
        <v>5</v>
      </c>
      <c r="X201" s="237" t="s">
        <v>251</v>
      </c>
      <c r="Y201" s="1"/>
      <c r="Z201" s="1"/>
      <c r="AA201" s="1"/>
      <c r="AB201" s="1"/>
      <c r="AC201" s="1"/>
      <c r="AD201" s="1"/>
    </row>
    <row r="202" spans="1:30" customFormat="1" ht="27.75" customHeight="1" x14ac:dyDescent="0.35">
      <c r="A202" s="170"/>
      <c r="B202" s="237"/>
      <c r="C202" s="246" t="s">
        <v>482</v>
      </c>
      <c r="D202" s="269" t="s">
        <v>252</v>
      </c>
      <c r="E202" s="269" t="s">
        <v>139</v>
      </c>
      <c r="F202" s="165">
        <v>142</v>
      </c>
      <c r="G202" s="165"/>
      <c r="H202" s="165">
        <v>142</v>
      </c>
      <c r="I202" s="312">
        <v>142</v>
      </c>
      <c r="J202" s="312"/>
      <c r="K202" s="165" t="s">
        <v>119</v>
      </c>
      <c r="L202" s="165" t="s">
        <v>119</v>
      </c>
      <c r="M202" s="165" t="s">
        <v>119</v>
      </c>
      <c r="N202" s="165">
        <v>29</v>
      </c>
      <c r="O202" s="165" t="s">
        <v>119</v>
      </c>
      <c r="P202" s="165" t="s">
        <v>119</v>
      </c>
      <c r="Q202" s="165" t="s">
        <v>119</v>
      </c>
      <c r="R202" s="165">
        <v>113</v>
      </c>
      <c r="S202" s="165">
        <v>1</v>
      </c>
      <c r="T202" s="165" t="s">
        <v>119</v>
      </c>
      <c r="U202" s="165" t="s">
        <v>119</v>
      </c>
      <c r="V202" s="165">
        <v>0</v>
      </c>
      <c r="W202" s="165">
        <v>560</v>
      </c>
      <c r="X202" s="246"/>
      <c r="Y202" s="1"/>
      <c r="Z202" s="1"/>
      <c r="AA202" s="1"/>
      <c r="AB202" s="1"/>
      <c r="AC202" s="1"/>
      <c r="AD202" s="1"/>
    </row>
    <row r="203" spans="1:30" customFormat="1" ht="27.75" customHeight="1" x14ac:dyDescent="0.35">
      <c r="A203" s="37"/>
      <c r="B203" s="40"/>
      <c r="C203" s="40" t="s">
        <v>483</v>
      </c>
      <c r="D203" s="43" t="s">
        <v>253</v>
      </c>
      <c r="E203" s="43" t="s">
        <v>139</v>
      </c>
      <c r="F203" s="89">
        <v>180</v>
      </c>
      <c r="G203" s="89"/>
      <c r="H203" s="89">
        <v>180</v>
      </c>
      <c r="I203" s="111">
        <v>180</v>
      </c>
      <c r="J203" s="111"/>
      <c r="K203" s="89" t="s">
        <v>119</v>
      </c>
      <c r="L203" s="89" t="s">
        <v>119</v>
      </c>
      <c r="M203" s="89" t="s">
        <v>119</v>
      </c>
      <c r="N203" s="89">
        <v>29</v>
      </c>
      <c r="O203" s="89">
        <v>1</v>
      </c>
      <c r="P203" s="89" t="s">
        <v>119</v>
      </c>
      <c r="Q203" s="89" t="s">
        <v>119</v>
      </c>
      <c r="R203" s="89">
        <v>150</v>
      </c>
      <c r="S203" s="89">
        <v>1</v>
      </c>
      <c r="T203" s="89" t="s">
        <v>119</v>
      </c>
      <c r="U203" s="89" t="s">
        <v>119</v>
      </c>
      <c r="V203" s="89">
        <v>0</v>
      </c>
      <c r="W203" s="89">
        <v>720</v>
      </c>
      <c r="X203" s="40"/>
      <c r="Y203" s="1"/>
      <c r="Z203" s="1"/>
      <c r="AA203" s="1"/>
      <c r="AB203" s="1"/>
      <c r="AC203" s="1"/>
      <c r="AD203" s="1"/>
    </row>
    <row r="204" spans="1:30" s="59" customFormat="1" ht="27.75" customHeight="1" thickBot="1" x14ac:dyDescent="0.4">
      <c r="A204" s="46"/>
      <c r="B204" s="47"/>
      <c r="C204" s="48" t="s">
        <v>258</v>
      </c>
      <c r="D204" s="103">
        <f>COUNTA(D191:D203)</f>
        <v>10</v>
      </c>
      <c r="E204" s="48"/>
      <c r="F204" s="104">
        <f>SUM(F190:F203)</f>
        <v>2001</v>
      </c>
      <c r="G204" s="104">
        <f t="shared" ref="G204:W204" si="24">SUM(G190:G203)</f>
        <v>155</v>
      </c>
      <c r="H204" s="104">
        <f>SUM(H190:H203)</f>
        <v>1846</v>
      </c>
      <c r="I204" s="104">
        <f t="shared" ref="I204:J204" si="25">SUM(I190:I203)</f>
        <v>1975</v>
      </c>
      <c r="J204" s="104">
        <f t="shared" si="25"/>
        <v>26</v>
      </c>
      <c r="K204" s="104">
        <f t="shared" si="24"/>
        <v>61</v>
      </c>
      <c r="L204" s="104">
        <f t="shared" si="24"/>
        <v>79</v>
      </c>
      <c r="M204" s="104">
        <f t="shared" si="24"/>
        <v>0</v>
      </c>
      <c r="N204" s="104">
        <f t="shared" si="24"/>
        <v>98</v>
      </c>
      <c r="O204" s="104">
        <f t="shared" si="24"/>
        <v>1</v>
      </c>
      <c r="P204" s="104">
        <f t="shared" si="24"/>
        <v>0</v>
      </c>
      <c r="Q204" s="104">
        <f t="shared" si="24"/>
        <v>31</v>
      </c>
      <c r="R204" s="104">
        <f t="shared" si="24"/>
        <v>1691</v>
      </c>
      <c r="S204" s="104">
        <f t="shared" si="24"/>
        <v>34</v>
      </c>
      <c r="T204" s="104">
        <f t="shared" si="24"/>
        <v>3</v>
      </c>
      <c r="U204" s="104">
        <f t="shared" si="24"/>
        <v>5</v>
      </c>
      <c r="V204" s="104">
        <f>SUM(V190:V203)</f>
        <v>40</v>
      </c>
      <c r="W204" s="104">
        <f t="shared" si="24"/>
        <v>6343</v>
      </c>
      <c r="X204" s="47"/>
      <c r="Y204" s="58"/>
      <c r="Z204" s="58"/>
      <c r="AA204" s="58"/>
      <c r="AB204" s="58"/>
      <c r="AC204" s="58"/>
      <c r="AD204" s="58"/>
    </row>
    <row r="205" spans="1:30" s="59" customFormat="1" ht="27.75" customHeight="1" x14ac:dyDescent="0.35">
      <c r="A205" s="49"/>
      <c r="B205" s="49"/>
      <c r="C205" s="50" t="s">
        <v>259</v>
      </c>
      <c r="D205" s="105">
        <f>D204+D189+D171+D152+D135+D118</f>
        <v>69</v>
      </c>
      <c r="E205" s="50"/>
      <c r="F205" s="92">
        <f t="shared" ref="F205:W205" si="26">F118+F135+F152+F171+F189+F204</f>
        <v>16829</v>
      </c>
      <c r="G205" s="92">
        <f t="shared" si="26"/>
        <v>1334</v>
      </c>
      <c r="H205" s="92">
        <f t="shared" si="26"/>
        <v>15495</v>
      </c>
      <c r="I205" s="92">
        <f t="shared" si="26"/>
        <v>16712</v>
      </c>
      <c r="J205" s="92">
        <f t="shared" si="26"/>
        <v>116</v>
      </c>
      <c r="K205" s="92">
        <f t="shared" si="26"/>
        <v>1093</v>
      </c>
      <c r="L205" s="92">
        <f t="shared" si="26"/>
        <v>157</v>
      </c>
      <c r="M205" s="92">
        <f t="shared" si="26"/>
        <v>1</v>
      </c>
      <c r="N205" s="92">
        <f t="shared" si="26"/>
        <v>948</v>
      </c>
      <c r="O205" s="92">
        <f t="shared" si="26"/>
        <v>84</v>
      </c>
      <c r="P205" s="92">
        <f t="shared" si="26"/>
        <v>155</v>
      </c>
      <c r="Q205" s="92">
        <f t="shared" si="26"/>
        <v>526</v>
      </c>
      <c r="R205" s="92">
        <f t="shared" si="26"/>
        <v>13122</v>
      </c>
      <c r="S205" s="92">
        <f t="shared" si="26"/>
        <v>578</v>
      </c>
      <c r="T205" s="92">
        <f t="shared" si="26"/>
        <v>134</v>
      </c>
      <c r="U205" s="92">
        <f t="shared" si="26"/>
        <v>33</v>
      </c>
      <c r="V205" s="92">
        <f t="shared" si="26"/>
        <v>743</v>
      </c>
      <c r="W205" s="92">
        <f t="shared" si="26"/>
        <v>42665</v>
      </c>
      <c r="X205" s="49"/>
      <c r="Y205" s="58"/>
      <c r="Z205" s="58"/>
      <c r="AA205" s="58"/>
      <c r="AB205" s="58"/>
      <c r="AC205" s="58"/>
      <c r="AD205" s="58"/>
    </row>
    <row r="206" spans="1:30" s="59" customFormat="1" ht="27.75" customHeight="1" x14ac:dyDescent="0.35">
      <c r="A206" s="51"/>
      <c r="B206" s="51"/>
      <c r="C206" s="52" t="s">
        <v>265</v>
      </c>
      <c r="D206" s="52">
        <f>D205+D103</f>
        <v>132</v>
      </c>
      <c r="E206" s="52"/>
      <c r="F206" s="93">
        <f>F103+F205</f>
        <v>39528</v>
      </c>
      <c r="G206" s="93">
        <f>G103+G205</f>
        <v>2609</v>
      </c>
      <c r="H206" s="93">
        <f>H103+H205</f>
        <v>36919</v>
      </c>
      <c r="I206" s="93">
        <f t="shared" ref="I206:J206" si="27">I103+I205</f>
        <v>39206</v>
      </c>
      <c r="J206" s="93">
        <f t="shared" si="27"/>
        <v>321</v>
      </c>
      <c r="K206" s="93">
        <f t="shared" ref="K206:W206" si="28">K103+K205</f>
        <v>1685</v>
      </c>
      <c r="L206" s="93">
        <f t="shared" si="28"/>
        <v>232</v>
      </c>
      <c r="M206" s="93">
        <f t="shared" si="28"/>
        <v>3</v>
      </c>
      <c r="N206" s="93">
        <f t="shared" si="28"/>
        <v>2915</v>
      </c>
      <c r="O206" s="93">
        <f t="shared" si="28"/>
        <v>109</v>
      </c>
      <c r="P206" s="93">
        <f t="shared" si="28"/>
        <v>321</v>
      </c>
      <c r="Q206" s="93">
        <f t="shared" si="28"/>
        <v>1484</v>
      </c>
      <c r="R206" s="93">
        <f t="shared" si="28"/>
        <v>30836</v>
      </c>
      <c r="S206" s="93">
        <f t="shared" si="28"/>
        <v>1520</v>
      </c>
      <c r="T206" s="93">
        <f t="shared" si="28"/>
        <v>372</v>
      </c>
      <c r="U206" s="93">
        <f t="shared" si="28"/>
        <v>53</v>
      </c>
      <c r="V206" s="93">
        <f t="shared" si="28"/>
        <v>1943</v>
      </c>
      <c r="W206" s="93">
        <f t="shared" si="28"/>
        <v>92339</v>
      </c>
      <c r="X206" s="51"/>
      <c r="Y206" s="58"/>
      <c r="Z206" s="58"/>
      <c r="AA206" s="58"/>
      <c r="AB206" s="58"/>
      <c r="AC206" s="58"/>
      <c r="AD206" s="58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  <c r="Y842" s="1"/>
      <c r="Z842" s="1"/>
      <c r="AA842" s="1"/>
      <c r="AB842" s="1"/>
      <c r="AC842" s="1"/>
      <c r="AD842" s="1"/>
    </row>
    <row r="843" spans="1:30" ht="2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  <c r="Y843" s="1"/>
      <c r="Z843" s="1"/>
      <c r="AA843" s="1"/>
      <c r="AB843" s="1"/>
      <c r="AC843" s="1"/>
      <c r="AD843" s="1"/>
    </row>
    <row r="844" spans="1:30" ht="2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  <c r="Y844" s="1"/>
      <c r="Z844" s="1"/>
      <c r="AA844" s="1"/>
      <c r="AB844" s="1"/>
      <c r="AC844" s="1"/>
      <c r="AD844" s="1"/>
    </row>
    <row r="845" spans="1:30" ht="2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  <c r="Y845" s="1"/>
      <c r="Z845" s="1"/>
      <c r="AA845" s="1"/>
      <c r="AB845" s="1"/>
      <c r="AC845" s="1"/>
      <c r="AD845" s="1"/>
    </row>
    <row r="846" spans="1:30" ht="2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  <c r="Y846" s="1"/>
      <c r="Z846" s="1"/>
      <c r="AA846" s="1"/>
      <c r="AB846" s="1"/>
      <c r="AC846" s="1"/>
      <c r="AD846" s="1"/>
    </row>
    <row r="847" spans="1:30" ht="2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  <c r="Y847" s="1"/>
      <c r="Z847" s="1"/>
      <c r="AA847" s="1"/>
      <c r="AB847" s="1"/>
      <c r="AC847" s="1"/>
      <c r="AD847" s="1"/>
    </row>
    <row r="848" spans="1:30" ht="2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  <c r="Y848" s="1"/>
      <c r="Z848" s="1"/>
      <c r="AA848" s="1"/>
      <c r="AB848" s="1"/>
      <c r="AC848" s="1"/>
      <c r="AD848" s="1"/>
    </row>
    <row r="849" spans="1:30" ht="2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  <c r="Y849" s="1"/>
      <c r="Z849" s="1"/>
      <c r="AA849" s="1"/>
      <c r="AB849" s="1"/>
      <c r="AC849" s="1"/>
      <c r="AD849" s="1"/>
    </row>
    <row r="850" spans="1:30" ht="2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  <c r="Y850" s="1"/>
      <c r="Z850" s="1"/>
      <c r="AA850" s="1"/>
      <c r="AB850" s="1"/>
      <c r="AC850" s="1"/>
      <c r="AD850" s="1"/>
    </row>
    <row r="851" spans="1:30" ht="2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  <c r="Y851" s="1"/>
      <c r="Z851" s="1"/>
      <c r="AA851" s="1"/>
      <c r="AB851" s="1"/>
      <c r="AC851" s="1"/>
      <c r="AD851" s="1"/>
    </row>
    <row r="852" spans="1:30" ht="2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  <c r="Y852" s="1"/>
      <c r="Z852" s="1"/>
      <c r="AA852" s="1"/>
      <c r="AB852" s="1"/>
      <c r="AC852" s="1"/>
      <c r="AD852" s="1"/>
    </row>
    <row r="853" spans="1:30" ht="2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  <c r="Y853" s="1"/>
      <c r="Z853" s="1"/>
      <c r="AA853" s="1"/>
      <c r="AB853" s="1"/>
      <c r="AC853" s="1"/>
      <c r="AD853" s="1"/>
    </row>
    <row r="854" spans="1:30" ht="2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  <c r="Y854" s="1"/>
      <c r="Z854" s="1"/>
      <c r="AA854" s="1"/>
      <c r="AB854" s="1"/>
      <c r="AC854" s="1"/>
      <c r="AD854" s="1"/>
    </row>
    <row r="855" spans="1:30" ht="2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  <c r="Y855" s="1"/>
      <c r="Z855" s="1"/>
      <c r="AA855" s="1"/>
      <c r="AB855" s="1"/>
      <c r="AC855" s="1"/>
      <c r="AD855" s="1"/>
    </row>
    <row r="856" spans="1:30" ht="2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  <c r="Y856" s="1"/>
      <c r="Z856" s="1"/>
      <c r="AA856" s="1"/>
      <c r="AB856" s="1"/>
      <c r="AC856" s="1"/>
      <c r="AD856" s="1"/>
    </row>
    <row r="857" spans="1:30" ht="2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  <c r="Y857" s="1"/>
      <c r="Z857" s="1"/>
      <c r="AA857" s="1"/>
      <c r="AB857" s="1"/>
      <c r="AC857" s="1"/>
      <c r="AD857" s="1"/>
    </row>
    <row r="858" spans="1:30" ht="2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  <c r="Y858" s="1"/>
      <c r="Z858" s="1"/>
      <c r="AA858" s="1"/>
      <c r="AB858" s="1"/>
      <c r="AC858" s="1"/>
      <c r="AD858" s="1"/>
    </row>
    <row r="859" spans="1:30" ht="2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  <c r="Y859" s="1"/>
      <c r="Z859" s="1"/>
      <c r="AA859" s="1"/>
      <c r="AB859" s="1"/>
      <c r="AC859" s="1"/>
      <c r="AD859" s="1"/>
    </row>
    <row r="860" spans="1:30" ht="2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  <c r="Y860" s="1"/>
      <c r="Z860" s="1"/>
      <c r="AA860" s="1"/>
      <c r="AB860" s="1"/>
      <c r="AC860" s="1"/>
      <c r="AD860" s="1"/>
    </row>
    <row r="861" spans="1:30" ht="2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  <c r="Y861" s="1"/>
      <c r="Z861" s="1"/>
      <c r="AA861" s="1"/>
      <c r="AB861" s="1"/>
      <c r="AC861" s="1"/>
      <c r="AD861" s="1"/>
    </row>
    <row r="862" spans="1:30" ht="2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  <c r="Y862" s="1"/>
      <c r="Z862" s="1"/>
      <c r="AA862" s="1"/>
      <c r="AB862" s="1"/>
      <c r="AC862" s="1"/>
      <c r="AD862" s="1"/>
    </row>
    <row r="863" spans="1:30" ht="2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  <c r="Y863" s="1"/>
      <c r="Z863" s="1"/>
      <c r="AA863" s="1"/>
      <c r="AB863" s="1"/>
      <c r="AC863" s="1"/>
      <c r="AD863" s="1"/>
    </row>
    <row r="864" spans="1:30" ht="2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  <c r="Y864" s="1"/>
      <c r="Z864" s="1"/>
      <c r="AA864" s="1"/>
      <c r="AB864" s="1"/>
      <c r="AC864" s="1"/>
      <c r="AD864" s="1"/>
    </row>
    <row r="865" spans="1:30" ht="21" x14ac:dyDescent="0.35">
      <c r="A865" s="1"/>
      <c r="B865" s="1"/>
      <c r="C865" s="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"/>
      <c r="Y865" s="1"/>
      <c r="Z865" s="1"/>
      <c r="AA865" s="1"/>
      <c r="AB865" s="1"/>
      <c r="AC865" s="1"/>
      <c r="AD865" s="1"/>
    </row>
    <row r="866" spans="1:30" ht="21" x14ac:dyDescent="0.35">
      <c r="A866" s="1"/>
      <c r="B866" s="1"/>
      <c r="C866" s="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"/>
      <c r="Y866" s="1"/>
      <c r="Z866" s="1"/>
      <c r="AA866" s="1"/>
      <c r="AB866" s="1"/>
      <c r="AC866" s="1"/>
      <c r="AD866" s="1"/>
    </row>
    <row r="867" spans="1:30" ht="21" x14ac:dyDescent="0.35">
      <c r="A867" s="1"/>
      <c r="B867" s="1"/>
      <c r="C867" s="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"/>
      <c r="Y867" s="1"/>
      <c r="Z867" s="1"/>
      <c r="AA867" s="1"/>
      <c r="AB867" s="1"/>
      <c r="AC867" s="1"/>
      <c r="AD867" s="1"/>
    </row>
    <row r="868" spans="1:30" ht="21" x14ac:dyDescent="0.35">
      <c r="A868" s="1"/>
      <c r="B868" s="1"/>
      <c r="C868" s="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"/>
      <c r="Y868" s="1"/>
      <c r="Z868" s="1"/>
      <c r="AA868" s="1"/>
      <c r="AB868" s="1"/>
      <c r="AC868" s="1"/>
      <c r="AD868" s="1"/>
    </row>
    <row r="869" spans="1:30" ht="21" x14ac:dyDescent="0.35">
      <c r="A869" s="1"/>
      <c r="B869" s="1"/>
      <c r="C869" s="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"/>
      <c r="Y869" s="1"/>
      <c r="Z869" s="1"/>
      <c r="AA869" s="1"/>
      <c r="AB869" s="1"/>
      <c r="AC869" s="1"/>
      <c r="AD869" s="1"/>
    </row>
    <row r="870" spans="1:30" ht="21" x14ac:dyDescent="0.35">
      <c r="A870" s="1"/>
      <c r="B870" s="1"/>
      <c r="C870" s="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"/>
      <c r="Y870" s="1"/>
      <c r="Z870" s="1"/>
      <c r="AA870" s="1"/>
      <c r="AB870" s="1"/>
      <c r="AC870" s="1"/>
      <c r="AD870" s="1"/>
    </row>
    <row r="871" spans="1:30" ht="21" x14ac:dyDescent="0.35">
      <c r="A871" s="1"/>
      <c r="B871" s="1"/>
      <c r="C871" s="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"/>
      <c r="Y871" s="1"/>
      <c r="Z871" s="1"/>
      <c r="AA871" s="1"/>
      <c r="AB871" s="1"/>
      <c r="AC871" s="1"/>
      <c r="AD871" s="1"/>
    </row>
    <row r="872" spans="1:30" ht="21" x14ac:dyDescent="0.35">
      <c r="A872" s="1"/>
      <c r="B872" s="1"/>
      <c r="C872" s="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"/>
      <c r="Y872" s="1"/>
      <c r="Z872" s="1"/>
      <c r="AA872" s="1"/>
      <c r="AB872" s="1"/>
      <c r="AC872" s="1"/>
      <c r="AD872" s="1"/>
    </row>
    <row r="873" spans="1:30" ht="21" x14ac:dyDescent="0.35">
      <c r="A873" s="1"/>
      <c r="B873" s="1"/>
      <c r="C873" s="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"/>
      <c r="Y873" s="1"/>
      <c r="Z873" s="1"/>
      <c r="AA873" s="1"/>
      <c r="AB873" s="1"/>
      <c r="AC873" s="1"/>
      <c r="AD873" s="1"/>
    </row>
    <row r="874" spans="1:30" ht="21" x14ac:dyDescent="0.35">
      <c r="A874" s="1"/>
      <c r="B874" s="1"/>
      <c r="C874" s="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"/>
      <c r="Y874" s="1"/>
      <c r="Z874" s="1"/>
      <c r="AA874" s="1"/>
      <c r="AB874" s="1"/>
      <c r="AC874" s="1"/>
      <c r="AD874" s="1"/>
    </row>
    <row r="875" spans="1:30" ht="21" x14ac:dyDescent="0.35">
      <c r="A875" s="1"/>
      <c r="B875" s="1"/>
      <c r="C875" s="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"/>
      <c r="Y875" s="1"/>
      <c r="Z875" s="1"/>
      <c r="AA875" s="1"/>
      <c r="AB875" s="1"/>
      <c r="AC875" s="1"/>
      <c r="AD875" s="1"/>
    </row>
    <row r="876" spans="1:30" ht="21" x14ac:dyDescent="0.35">
      <c r="A876" s="1"/>
      <c r="B876" s="1"/>
      <c r="C876" s="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"/>
      <c r="Y876" s="1"/>
      <c r="Z876" s="1"/>
      <c r="AA876" s="1"/>
      <c r="AB876" s="1"/>
      <c r="AC876" s="1"/>
      <c r="AD876" s="1"/>
    </row>
    <row r="877" spans="1:30" ht="21" x14ac:dyDescent="0.35">
      <c r="A877" s="1"/>
      <c r="B877" s="1"/>
      <c r="C877" s="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"/>
      <c r="Y877" s="1"/>
      <c r="Z877" s="1"/>
      <c r="AA877" s="1"/>
      <c r="AB877" s="1"/>
      <c r="AC877" s="1"/>
      <c r="AD877" s="1"/>
    </row>
    <row r="878" spans="1:30" ht="21" x14ac:dyDescent="0.35">
      <c r="A878" s="1"/>
      <c r="B878" s="1"/>
      <c r="C878" s="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"/>
      <c r="Y878" s="1"/>
      <c r="Z878" s="1"/>
      <c r="AA878" s="1"/>
      <c r="AB878" s="1"/>
      <c r="AC878" s="1"/>
      <c r="AD878" s="1"/>
    </row>
    <row r="879" spans="1:30" ht="21" x14ac:dyDescent="0.35">
      <c r="A879" s="1"/>
      <c r="B879" s="1"/>
      <c r="C879" s="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"/>
      <c r="Y879" s="1"/>
      <c r="Z879" s="1"/>
      <c r="AA879" s="1"/>
      <c r="AB879" s="1"/>
      <c r="AC879" s="1"/>
      <c r="AD879" s="1"/>
    </row>
    <row r="880" spans="1:30" ht="21" x14ac:dyDescent="0.35">
      <c r="A880" s="1"/>
      <c r="B880" s="1"/>
      <c r="C880" s="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"/>
      <c r="Y880" s="1"/>
      <c r="Z880" s="1"/>
      <c r="AA880" s="1"/>
      <c r="AB880" s="1"/>
      <c r="AC880" s="1"/>
      <c r="AD880" s="1"/>
    </row>
    <row r="881" spans="1:30" ht="21" x14ac:dyDescent="0.35">
      <c r="A881" s="1"/>
      <c r="B881" s="1"/>
      <c r="C881" s="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"/>
      <c r="Y881" s="1"/>
      <c r="Z881" s="1"/>
      <c r="AA881" s="1"/>
      <c r="AB881" s="1"/>
      <c r="AC881" s="1"/>
      <c r="AD881" s="1"/>
    </row>
    <row r="882" spans="1:30" ht="21" x14ac:dyDescent="0.35">
      <c r="A882" s="1"/>
      <c r="B882" s="1"/>
      <c r="C882" s="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"/>
      <c r="Y882" s="1"/>
      <c r="Z882" s="1"/>
      <c r="AA882" s="1"/>
      <c r="AB882" s="1"/>
      <c r="AC882" s="1"/>
      <c r="AD882" s="1"/>
    </row>
    <row r="883" spans="1:30" ht="21" x14ac:dyDescent="0.35">
      <c r="A883" s="1"/>
      <c r="B883" s="1"/>
      <c r="C883" s="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"/>
      <c r="Y883" s="1"/>
      <c r="Z883" s="1"/>
      <c r="AA883" s="1"/>
      <c r="AB883" s="1"/>
      <c r="AC883" s="1"/>
      <c r="AD883" s="1"/>
    </row>
    <row r="884" spans="1:30" ht="21" x14ac:dyDescent="0.35">
      <c r="A884" s="1"/>
      <c r="B884" s="1"/>
      <c r="C884" s="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"/>
      <c r="Y884" s="1"/>
      <c r="Z884" s="1"/>
      <c r="AA884" s="1"/>
      <c r="AB884" s="1"/>
      <c r="AC884" s="1"/>
      <c r="AD884" s="1"/>
    </row>
    <row r="885" spans="1:30" ht="21" x14ac:dyDescent="0.35">
      <c r="A885" s="1"/>
      <c r="B885" s="1"/>
      <c r="C885" s="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"/>
      <c r="Y885" s="1"/>
      <c r="Z885" s="1"/>
      <c r="AA885" s="1"/>
      <c r="AB885" s="1"/>
      <c r="AC885" s="1"/>
      <c r="AD885" s="1"/>
    </row>
    <row r="886" spans="1:30" ht="21" x14ac:dyDescent="0.35">
      <c r="A886" s="1"/>
      <c r="B886" s="1"/>
      <c r="C886" s="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"/>
      <c r="Y886" s="1"/>
      <c r="Z886" s="1"/>
      <c r="AA886" s="1"/>
      <c r="AB886" s="1"/>
      <c r="AC886" s="1"/>
      <c r="AD886" s="1"/>
    </row>
    <row r="887" spans="1:30" ht="21" x14ac:dyDescent="0.35">
      <c r="A887" s="1"/>
      <c r="B887" s="1"/>
      <c r="C887" s="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"/>
      <c r="Y887" s="1"/>
      <c r="Z887" s="1"/>
      <c r="AA887" s="1"/>
      <c r="AB887" s="1"/>
      <c r="AC887" s="1"/>
      <c r="AD887" s="1"/>
    </row>
    <row r="888" spans="1:30" ht="21" x14ac:dyDescent="0.35">
      <c r="A888" s="1"/>
      <c r="B888" s="1"/>
      <c r="C888" s="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"/>
      <c r="Y888" s="1"/>
      <c r="Z888" s="1"/>
      <c r="AA888" s="1"/>
      <c r="AB888" s="1"/>
      <c r="AC888" s="1"/>
      <c r="AD888" s="1"/>
    </row>
    <row r="889" spans="1:30" ht="21" x14ac:dyDescent="0.35">
      <c r="A889" s="1"/>
      <c r="B889" s="1"/>
      <c r="C889" s="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"/>
      <c r="Y889" s="1"/>
      <c r="Z889" s="1"/>
      <c r="AA889" s="1"/>
      <c r="AB889" s="1"/>
      <c r="AC889" s="1"/>
      <c r="AD889" s="1"/>
    </row>
    <row r="890" spans="1:30" ht="21" x14ac:dyDescent="0.35">
      <c r="A890" s="1"/>
      <c r="B890" s="1"/>
      <c r="C890" s="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"/>
      <c r="Y890" s="1"/>
      <c r="Z890" s="1"/>
      <c r="AA890" s="1"/>
      <c r="AB890" s="1"/>
      <c r="AC890" s="1"/>
      <c r="AD890" s="1"/>
    </row>
    <row r="891" spans="1:30" ht="21" x14ac:dyDescent="0.35">
      <c r="A891" s="1"/>
      <c r="B891" s="1"/>
      <c r="C891" s="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"/>
      <c r="Y891" s="1"/>
      <c r="Z891" s="1"/>
      <c r="AA891" s="1"/>
      <c r="AB891" s="1"/>
      <c r="AC891" s="1"/>
      <c r="AD891" s="1"/>
    </row>
    <row r="892" spans="1:30" ht="21" x14ac:dyDescent="0.35">
      <c r="A892" s="1"/>
      <c r="B892" s="1"/>
      <c r="C892" s="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"/>
      <c r="Y892" s="1"/>
      <c r="Z892" s="1"/>
      <c r="AA892" s="1"/>
      <c r="AB892" s="1"/>
      <c r="AC892" s="1"/>
      <c r="AD892" s="1"/>
    </row>
    <row r="893" spans="1:30" ht="21" x14ac:dyDescent="0.35">
      <c r="A893" s="1"/>
      <c r="B893" s="1"/>
      <c r="C893" s="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"/>
      <c r="Y893" s="1"/>
      <c r="Z893" s="1"/>
      <c r="AA893" s="1"/>
      <c r="AB893" s="1"/>
      <c r="AC893" s="1"/>
      <c r="AD893" s="1"/>
    </row>
    <row r="894" spans="1:30" ht="21" x14ac:dyDescent="0.35">
      <c r="A894" s="1"/>
      <c r="B894" s="1"/>
      <c r="C894" s="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"/>
      <c r="Y894" s="1"/>
      <c r="Z894" s="1"/>
      <c r="AA894" s="1"/>
      <c r="AB894" s="1"/>
      <c r="AC894" s="1"/>
      <c r="AD894" s="1"/>
    </row>
    <row r="895" spans="1:30" ht="21" x14ac:dyDescent="0.35">
      <c r="A895" s="1"/>
      <c r="B895" s="1"/>
      <c r="C895" s="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"/>
      <c r="Y895" s="1"/>
      <c r="Z895" s="1"/>
      <c r="AA895" s="1"/>
      <c r="AB895" s="1"/>
      <c r="AC895" s="1"/>
      <c r="AD895" s="1"/>
    </row>
    <row r="896" spans="1:30" ht="21" x14ac:dyDescent="0.35">
      <c r="A896" s="1"/>
      <c r="B896" s="1"/>
      <c r="C896" s="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"/>
      <c r="Y896" s="1"/>
      <c r="Z896" s="1"/>
      <c r="AA896" s="1"/>
      <c r="AB896" s="1"/>
      <c r="AC896" s="1"/>
      <c r="AD896" s="1"/>
    </row>
    <row r="897" spans="1:30" ht="21" x14ac:dyDescent="0.35">
      <c r="A897" s="1"/>
      <c r="B897" s="1"/>
      <c r="C897" s="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"/>
      <c r="Y897" s="1"/>
      <c r="Z897" s="1"/>
      <c r="AA897" s="1"/>
      <c r="AB897" s="1"/>
      <c r="AC897" s="1"/>
      <c r="AD897" s="1"/>
    </row>
    <row r="898" spans="1:30" ht="21" x14ac:dyDescent="0.35">
      <c r="A898" s="1"/>
      <c r="B898" s="1"/>
      <c r="C898" s="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"/>
      <c r="Y898" s="1"/>
      <c r="Z898" s="1"/>
      <c r="AA898" s="1"/>
      <c r="AB898" s="1"/>
      <c r="AC898" s="1"/>
      <c r="AD898" s="1"/>
    </row>
    <row r="899" spans="1:30" ht="21" x14ac:dyDescent="0.35">
      <c r="A899" s="1"/>
      <c r="B899" s="1"/>
      <c r="C899" s="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"/>
      <c r="Y899" s="1"/>
      <c r="Z899" s="1"/>
      <c r="AA899" s="1"/>
      <c r="AB899" s="1"/>
      <c r="AC899" s="1"/>
      <c r="AD899" s="1"/>
    </row>
    <row r="900" spans="1:30" ht="21" x14ac:dyDescent="0.35">
      <c r="A900" s="1"/>
      <c r="B900" s="1"/>
      <c r="C900" s="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"/>
      <c r="Y900" s="1"/>
      <c r="Z900" s="1"/>
      <c r="AA900" s="1"/>
      <c r="AB900" s="1"/>
      <c r="AC900" s="1"/>
      <c r="AD900" s="1"/>
    </row>
    <row r="901" spans="1:30" ht="21" x14ac:dyDescent="0.35">
      <c r="A901" s="1"/>
      <c r="B901" s="1"/>
      <c r="C901" s="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"/>
      <c r="Y901" s="1"/>
      <c r="Z901" s="1"/>
      <c r="AA901" s="1"/>
      <c r="AB901" s="1"/>
      <c r="AC901" s="1"/>
      <c r="AD901" s="1"/>
    </row>
    <row r="902" spans="1:30" ht="21" x14ac:dyDescent="0.35">
      <c r="A902" s="1"/>
      <c r="B902" s="1"/>
      <c r="C902" s="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"/>
      <c r="Y902" s="1"/>
      <c r="Z902" s="1"/>
      <c r="AA902" s="1"/>
      <c r="AB902" s="1"/>
      <c r="AC902" s="1"/>
      <c r="AD902" s="1"/>
    </row>
    <row r="903" spans="1:30" ht="21" x14ac:dyDescent="0.35">
      <c r="A903" s="1"/>
      <c r="B903" s="1"/>
      <c r="C903" s="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"/>
      <c r="Y903" s="1"/>
      <c r="Z903" s="1"/>
      <c r="AA903" s="1"/>
      <c r="AB903" s="1"/>
      <c r="AC903" s="1"/>
      <c r="AD903" s="1"/>
    </row>
    <row r="904" spans="1:30" ht="21" x14ac:dyDescent="0.35">
      <c r="A904" s="1"/>
      <c r="B904" s="1"/>
      <c r="C904" s="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"/>
      <c r="Y904" s="1"/>
      <c r="Z904" s="1"/>
      <c r="AA904" s="1"/>
      <c r="AB904" s="1"/>
      <c r="AC904" s="1"/>
      <c r="AD904" s="1"/>
    </row>
    <row r="905" spans="1:30" ht="21" x14ac:dyDescent="0.35">
      <c r="A905" s="1"/>
      <c r="B905" s="1"/>
      <c r="C905" s="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"/>
      <c r="Y905" s="1"/>
      <c r="Z905" s="1"/>
      <c r="AA905" s="1"/>
      <c r="AB905" s="1"/>
      <c r="AC905" s="1"/>
      <c r="AD905" s="1"/>
    </row>
    <row r="906" spans="1:30" ht="21" x14ac:dyDescent="0.35">
      <c r="A906" s="1"/>
      <c r="B906" s="1"/>
      <c r="C906" s="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"/>
      <c r="Y906" s="1"/>
      <c r="Z906" s="1"/>
      <c r="AA906" s="1"/>
      <c r="AB906" s="1"/>
      <c r="AC906" s="1"/>
      <c r="AD906" s="1"/>
    </row>
    <row r="907" spans="1:30" ht="21" x14ac:dyDescent="0.35">
      <c r="A907" s="1"/>
      <c r="B907" s="1"/>
      <c r="C907" s="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"/>
      <c r="Y907" s="1"/>
      <c r="Z907" s="1"/>
      <c r="AA907" s="1"/>
      <c r="AB907" s="1"/>
      <c r="AC907" s="1"/>
      <c r="AD907" s="1"/>
    </row>
    <row r="908" spans="1:30" ht="21" x14ac:dyDescent="0.35">
      <c r="A908" s="1"/>
      <c r="B908" s="1"/>
      <c r="C908" s="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"/>
      <c r="Y908" s="1"/>
      <c r="Z908" s="1"/>
      <c r="AA908" s="1"/>
      <c r="AB908" s="1"/>
      <c r="AC908" s="1"/>
      <c r="AD908" s="1"/>
    </row>
    <row r="909" spans="1:30" ht="21" x14ac:dyDescent="0.35">
      <c r="A909" s="1"/>
      <c r="B909" s="1"/>
      <c r="C909" s="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"/>
      <c r="Y909" s="1"/>
      <c r="Z909" s="1"/>
      <c r="AA909" s="1"/>
      <c r="AB909" s="1"/>
      <c r="AC909" s="1"/>
      <c r="AD909" s="1"/>
    </row>
    <row r="910" spans="1:30" ht="21" x14ac:dyDescent="0.35">
      <c r="A910" s="1"/>
      <c r="B910" s="1"/>
      <c r="C910" s="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"/>
      <c r="Y910" s="1"/>
      <c r="Z910" s="1"/>
      <c r="AA910" s="1"/>
      <c r="AB910" s="1"/>
      <c r="AC910" s="1"/>
      <c r="AD910" s="1"/>
    </row>
    <row r="911" spans="1:30" ht="21" x14ac:dyDescent="0.35">
      <c r="A911" s="1"/>
      <c r="B911" s="1"/>
      <c r="C911" s="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"/>
      <c r="Y911" s="1"/>
      <c r="Z911" s="1"/>
      <c r="AA911" s="1"/>
      <c r="AB911" s="1"/>
      <c r="AC911" s="1"/>
      <c r="AD911" s="1"/>
    </row>
    <row r="912" spans="1:30" ht="21" x14ac:dyDescent="0.35">
      <c r="A912" s="1"/>
      <c r="B912" s="1"/>
      <c r="C912" s="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"/>
      <c r="Y912" s="1"/>
      <c r="Z912" s="1"/>
      <c r="AA912" s="1"/>
      <c r="AB912" s="1"/>
      <c r="AC912" s="1"/>
      <c r="AD912" s="1"/>
    </row>
    <row r="913" spans="1:30" ht="21" x14ac:dyDescent="0.35">
      <c r="A913" s="1"/>
      <c r="B913" s="1"/>
      <c r="C913" s="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"/>
      <c r="Y913" s="1"/>
      <c r="Z913" s="1"/>
      <c r="AA913" s="1"/>
      <c r="AB913" s="1"/>
      <c r="AC913" s="1"/>
      <c r="AD913" s="1"/>
    </row>
    <row r="914" spans="1:30" ht="21" x14ac:dyDescent="0.35">
      <c r="A914" s="1"/>
      <c r="B914" s="1"/>
      <c r="C914" s="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"/>
      <c r="Y914" s="1"/>
      <c r="Z914" s="1"/>
      <c r="AA914" s="1"/>
      <c r="AB914" s="1"/>
      <c r="AC914" s="1"/>
      <c r="AD914" s="1"/>
    </row>
    <row r="915" spans="1:30" ht="21" x14ac:dyDescent="0.35">
      <c r="A915" s="1"/>
      <c r="B915" s="1"/>
      <c r="C915" s="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"/>
      <c r="Y915" s="1"/>
      <c r="Z915" s="1"/>
      <c r="AA915" s="1"/>
      <c r="AB915" s="1"/>
      <c r="AC915" s="1"/>
      <c r="AD915" s="1"/>
    </row>
    <row r="916" spans="1:30" ht="21" x14ac:dyDescent="0.35">
      <c r="A916" s="1"/>
      <c r="B916" s="1"/>
      <c r="C916" s="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"/>
      <c r="Y916" s="1"/>
      <c r="Z916" s="1"/>
      <c r="AA916" s="1"/>
      <c r="AB916" s="1"/>
      <c r="AC916" s="1"/>
      <c r="AD916" s="1"/>
    </row>
    <row r="917" spans="1:30" ht="21" x14ac:dyDescent="0.35">
      <c r="A917" s="1"/>
      <c r="B917" s="1"/>
      <c r="C917" s="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"/>
      <c r="Y917" s="1"/>
      <c r="Z917" s="1"/>
      <c r="AA917" s="1"/>
      <c r="AB917" s="1"/>
      <c r="AC917" s="1"/>
      <c r="AD917" s="1"/>
    </row>
    <row r="918" spans="1:30" ht="21" x14ac:dyDescent="0.35">
      <c r="A918" s="1"/>
      <c r="B918" s="1"/>
      <c r="C918" s="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"/>
      <c r="Y918" s="1"/>
      <c r="Z918" s="1"/>
      <c r="AA918" s="1"/>
      <c r="AB918" s="1"/>
      <c r="AC918" s="1"/>
      <c r="AD918" s="1"/>
    </row>
    <row r="919" spans="1:30" ht="21" x14ac:dyDescent="0.35">
      <c r="A919" s="1"/>
      <c r="B919" s="1"/>
      <c r="C919" s="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"/>
      <c r="Y919" s="1"/>
      <c r="Z919" s="1"/>
      <c r="AA919" s="1"/>
      <c r="AB919" s="1"/>
      <c r="AC919" s="1"/>
      <c r="AD919" s="1"/>
    </row>
    <row r="920" spans="1:30" ht="21" x14ac:dyDescent="0.35">
      <c r="A920" s="1"/>
      <c r="B920" s="1"/>
      <c r="C920" s="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"/>
      <c r="Y920" s="1"/>
      <c r="Z920" s="1"/>
      <c r="AA920" s="1"/>
      <c r="AB920" s="1"/>
      <c r="AC920" s="1"/>
      <c r="AD920" s="1"/>
    </row>
    <row r="921" spans="1:30" ht="21" x14ac:dyDescent="0.35">
      <c r="A921" s="1"/>
      <c r="B921" s="1"/>
      <c r="C921" s="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"/>
      <c r="Y921" s="1"/>
      <c r="Z921" s="1"/>
      <c r="AA921" s="1"/>
      <c r="AB921" s="1"/>
      <c r="AC921" s="1"/>
      <c r="AD921" s="1"/>
    </row>
    <row r="922" spans="1:30" ht="21" x14ac:dyDescent="0.35">
      <c r="A922" s="1"/>
      <c r="B922" s="1"/>
      <c r="C922" s="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"/>
      <c r="Y922" s="1"/>
      <c r="Z922" s="1"/>
      <c r="AA922" s="1"/>
      <c r="AB922" s="1"/>
      <c r="AC922" s="1"/>
      <c r="AD922" s="1"/>
    </row>
    <row r="923" spans="1:30" ht="21" x14ac:dyDescent="0.35">
      <c r="A923" s="1"/>
      <c r="B923" s="1"/>
      <c r="C923" s="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"/>
      <c r="Y923" s="1"/>
      <c r="Z923" s="1"/>
      <c r="AA923" s="1"/>
      <c r="AB923" s="1"/>
      <c r="AC923" s="1"/>
      <c r="AD923" s="1"/>
    </row>
    <row r="924" spans="1:30" ht="21" x14ac:dyDescent="0.35">
      <c r="A924" s="1"/>
      <c r="B924" s="1"/>
      <c r="C924" s="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"/>
      <c r="Y924" s="1"/>
      <c r="Z924" s="1"/>
      <c r="AA924" s="1"/>
      <c r="AB924" s="1"/>
      <c r="AC924" s="1"/>
      <c r="AD924" s="1"/>
    </row>
    <row r="925" spans="1:30" ht="21" x14ac:dyDescent="0.35">
      <c r="A925" s="1"/>
      <c r="B925" s="1"/>
      <c r="C925" s="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"/>
      <c r="Y925" s="1"/>
      <c r="Z925" s="1"/>
      <c r="AA925" s="1"/>
      <c r="AB925" s="1"/>
      <c r="AC925" s="1"/>
      <c r="AD925" s="1"/>
    </row>
    <row r="926" spans="1:30" ht="21" x14ac:dyDescent="0.35">
      <c r="A926" s="1"/>
      <c r="B926" s="1"/>
      <c r="C926" s="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"/>
      <c r="Y926" s="1"/>
      <c r="Z926" s="1"/>
      <c r="AA926" s="1"/>
      <c r="AB926" s="1"/>
      <c r="AC926" s="1"/>
      <c r="AD926" s="1"/>
    </row>
    <row r="927" spans="1:30" ht="21" x14ac:dyDescent="0.35">
      <c r="A927" s="1"/>
      <c r="B927" s="1"/>
      <c r="C927" s="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"/>
      <c r="Y927" s="1"/>
      <c r="Z927" s="1"/>
      <c r="AA927" s="1"/>
      <c r="AB927" s="1"/>
      <c r="AC927" s="1"/>
      <c r="AD927" s="1"/>
    </row>
    <row r="928" spans="1:30" ht="21" x14ac:dyDescent="0.35">
      <c r="A928" s="1"/>
      <c r="B928" s="1"/>
      <c r="C928" s="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"/>
      <c r="Y928" s="1"/>
      <c r="Z928" s="1"/>
      <c r="AA928" s="1"/>
      <c r="AB928" s="1"/>
      <c r="AC928" s="1"/>
      <c r="AD928" s="1"/>
    </row>
    <row r="929" spans="1:30" ht="21" x14ac:dyDescent="0.35">
      <c r="A929" s="1"/>
      <c r="B929" s="1"/>
      <c r="C929" s="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"/>
      <c r="Y929" s="1"/>
      <c r="Z929" s="1"/>
      <c r="AA929" s="1"/>
      <c r="AB929" s="1"/>
      <c r="AC929" s="1"/>
      <c r="AD929" s="1"/>
    </row>
    <row r="930" spans="1:30" ht="21" x14ac:dyDescent="0.35">
      <c r="A930" s="1"/>
      <c r="B930" s="1"/>
      <c r="C930" s="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"/>
      <c r="Y930" s="1"/>
      <c r="Z930" s="1"/>
      <c r="AA930" s="1"/>
      <c r="AB930" s="1"/>
      <c r="AC930" s="1"/>
      <c r="AD930" s="1"/>
    </row>
    <row r="931" spans="1:30" ht="21" x14ac:dyDescent="0.35">
      <c r="A931" s="1"/>
      <c r="B931" s="1"/>
      <c r="C931" s="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"/>
      <c r="Y931" s="1"/>
      <c r="Z931" s="1"/>
      <c r="AA931" s="1"/>
      <c r="AB931" s="1"/>
      <c r="AC931" s="1"/>
      <c r="AD931" s="1"/>
    </row>
    <row r="932" spans="1:30" ht="21" x14ac:dyDescent="0.35">
      <c r="A932" s="1"/>
      <c r="B932" s="1"/>
      <c r="C932" s="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"/>
      <c r="Y932" s="1"/>
      <c r="Z932" s="1"/>
      <c r="AA932" s="1"/>
      <c r="AB932" s="1"/>
      <c r="AC932" s="1"/>
      <c r="AD932" s="1"/>
    </row>
    <row r="933" spans="1:30" ht="21" x14ac:dyDescent="0.35">
      <c r="A933" s="1"/>
      <c r="B933" s="1"/>
      <c r="C933" s="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"/>
      <c r="Y933" s="1"/>
      <c r="Z933" s="1"/>
      <c r="AA933" s="1"/>
      <c r="AB933" s="1"/>
      <c r="AC933" s="1"/>
      <c r="AD933" s="1"/>
    </row>
    <row r="934" spans="1:30" ht="21" x14ac:dyDescent="0.35">
      <c r="A934" s="1"/>
      <c r="B934" s="1"/>
      <c r="C934" s="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"/>
      <c r="Y934" s="1"/>
      <c r="Z934" s="1"/>
      <c r="AA934" s="1"/>
      <c r="AB934" s="1"/>
      <c r="AC934" s="1"/>
      <c r="AD934" s="1"/>
    </row>
    <row r="935" spans="1:30" ht="21" x14ac:dyDescent="0.35">
      <c r="A935" s="1"/>
      <c r="B935" s="1"/>
      <c r="C935" s="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"/>
      <c r="Y935" s="1"/>
      <c r="Z935" s="1"/>
      <c r="AA935" s="1"/>
      <c r="AB935" s="1"/>
      <c r="AC935" s="1"/>
      <c r="AD935" s="1"/>
    </row>
    <row r="936" spans="1:30" ht="21" x14ac:dyDescent="0.35">
      <c r="A936" s="1"/>
      <c r="B936" s="1"/>
      <c r="C936" s="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"/>
      <c r="Y936" s="1"/>
      <c r="Z936" s="1"/>
      <c r="AA936" s="1"/>
      <c r="AB936" s="1"/>
      <c r="AC936" s="1"/>
      <c r="AD936" s="1"/>
    </row>
    <row r="937" spans="1:30" ht="21" x14ac:dyDescent="0.35">
      <c r="A937" s="1"/>
      <c r="B937" s="1"/>
      <c r="C937" s="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"/>
      <c r="Y937" s="1"/>
      <c r="Z937" s="1"/>
      <c r="AA937" s="1"/>
      <c r="AB937" s="1"/>
      <c r="AC937" s="1"/>
      <c r="AD937" s="1"/>
    </row>
    <row r="938" spans="1:30" ht="21" x14ac:dyDescent="0.35">
      <c r="A938" s="1"/>
      <c r="B938" s="1"/>
      <c r="C938" s="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"/>
      <c r="Y938" s="1"/>
      <c r="Z938" s="1"/>
      <c r="AA938" s="1"/>
      <c r="AB938" s="1"/>
      <c r="AC938" s="1"/>
      <c r="AD938" s="1"/>
    </row>
    <row r="939" spans="1:30" ht="21" x14ac:dyDescent="0.35">
      <c r="A939" s="1"/>
      <c r="B939" s="1"/>
      <c r="C939" s="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"/>
      <c r="Y939" s="1"/>
      <c r="Z939" s="1"/>
      <c r="AA939" s="1"/>
      <c r="AB939" s="1"/>
      <c r="AC939" s="1"/>
      <c r="AD939" s="1"/>
    </row>
    <row r="940" spans="1:30" ht="21" x14ac:dyDescent="0.35">
      <c r="A940" s="1"/>
      <c r="B940" s="1"/>
      <c r="C940" s="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"/>
      <c r="Y940" s="1"/>
      <c r="Z940" s="1"/>
      <c r="AA940" s="1"/>
      <c r="AB940" s="1"/>
      <c r="AC940" s="1"/>
      <c r="AD940" s="1"/>
    </row>
    <row r="941" spans="1:30" ht="21" x14ac:dyDescent="0.35">
      <c r="A941" s="1"/>
      <c r="B941" s="1"/>
      <c r="C941" s="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"/>
      <c r="Y941" s="1"/>
      <c r="Z941" s="1"/>
      <c r="AA941" s="1"/>
      <c r="AB941" s="1"/>
      <c r="AC941" s="1"/>
      <c r="AD941" s="1"/>
    </row>
    <row r="942" spans="1:30" ht="21" x14ac:dyDescent="0.35">
      <c r="A942" s="1"/>
      <c r="B942" s="1"/>
      <c r="C942" s="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"/>
      <c r="Y942" s="1"/>
      <c r="Z942" s="1"/>
      <c r="AA942" s="1"/>
      <c r="AB942" s="1"/>
      <c r="AC942" s="1"/>
      <c r="AD942" s="1"/>
    </row>
    <row r="943" spans="1:30" ht="21" x14ac:dyDescent="0.35">
      <c r="A943" s="1"/>
      <c r="B943" s="1"/>
      <c r="C943" s="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"/>
      <c r="Y943" s="1"/>
      <c r="Z943" s="1"/>
      <c r="AA943" s="1"/>
      <c r="AB943" s="1"/>
      <c r="AC943" s="1"/>
      <c r="AD943" s="1"/>
    </row>
    <row r="944" spans="1:30" ht="21" x14ac:dyDescent="0.35">
      <c r="A944" s="1"/>
      <c r="B944" s="1"/>
      <c r="C944" s="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"/>
      <c r="Y944" s="1"/>
      <c r="Z944" s="1"/>
      <c r="AA944" s="1"/>
      <c r="AB944" s="1"/>
      <c r="AC944" s="1"/>
      <c r="AD944" s="1"/>
    </row>
    <row r="945" spans="1:30" ht="21" x14ac:dyDescent="0.35">
      <c r="A945" s="1"/>
      <c r="B945" s="1"/>
      <c r="C945" s="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"/>
      <c r="Y945" s="1"/>
      <c r="Z945" s="1"/>
      <c r="AA945" s="1"/>
      <c r="AB945" s="1"/>
      <c r="AC945" s="1"/>
      <c r="AD945" s="1"/>
    </row>
    <row r="946" spans="1:30" ht="21" x14ac:dyDescent="0.35">
      <c r="A946" s="1"/>
      <c r="B946" s="1"/>
      <c r="C946" s="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"/>
      <c r="Y946" s="1"/>
      <c r="Z946" s="1"/>
      <c r="AA946" s="1"/>
      <c r="AB946" s="1"/>
      <c r="AC946" s="1"/>
      <c r="AD946" s="1"/>
    </row>
    <row r="947" spans="1:30" ht="21" x14ac:dyDescent="0.35">
      <c r="A947" s="1"/>
      <c r="B947" s="1"/>
      <c r="C947" s="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"/>
      <c r="Y947" s="1"/>
      <c r="Z947" s="1"/>
      <c r="AA947" s="1"/>
      <c r="AB947" s="1"/>
      <c r="AC947" s="1"/>
      <c r="AD947" s="1"/>
    </row>
    <row r="948" spans="1:30" ht="21" x14ac:dyDescent="0.35">
      <c r="A948" s="1"/>
      <c r="B948" s="1"/>
      <c r="C948" s="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"/>
      <c r="Y948" s="1"/>
      <c r="Z948" s="1"/>
      <c r="AA948" s="1"/>
      <c r="AB948" s="1"/>
      <c r="AC948" s="1"/>
      <c r="AD948" s="1"/>
    </row>
    <row r="949" spans="1:30" ht="21" x14ac:dyDescent="0.35">
      <c r="A949" s="1"/>
      <c r="B949" s="1"/>
      <c r="C949" s="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"/>
      <c r="Y949" s="1"/>
      <c r="Z949" s="1"/>
      <c r="AA949" s="1"/>
      <c r="AB949" s="1"/>
      <c r="AC949" s="1"/>
      <c r="AD949" s="1"/>
    </row>
    <row r="950" spans="1:30" ht="21" x14ac:dyDescent="0.35">
      <c r="A950" s="1"/>
      <c r="B950" s="1"/>
      <c r="C950" s="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"/>
      <c r="Y950" s="1"/>
      <c r="Z950" s="1"/>
      <c r="AA950" s="1"/>
      <c r="AB950" s="1"/>
      <c r="AC950" s="1"/>
      <c r="AD950" s="1"/>
    </row>
    <row r="951" spans="1:30" ht="21" x14ac:dyDescent="0.35">
      <c r="A951" s="1"/>
      <c r="B951" s="1"/>
      <c r="C951" s="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"/>
      <c r="Y951" s="1"/>
      <c r="Z951" s="1"/>
      <c r="AA951" s="1"/>
      <c r="AB951" s="1"/>
      <c r="AC951" s="1"/>
      <c r="AD951" s="1"/>
    </row>
    <row r="952" spans="1:30" ht="21" x14ac:dyDescent="0.35">
      <c r="A952" s="1"/>
      <c r="B952" s="1"/>
      <c r="C952" s="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"/>
      <c r="Y952" s="1"/>
      <c r="Z952" s="1"/>
      <c r="AA952" s="1"/>
      <c r="AB952" s="1"/>
      <c r="AC952" s="1"/>
      <c r="AD952" s="1"/>
    </row>
    <row r="953" spans="1:30" ht="21" x14ac:dyDescent="0.35">
      <c r="A953" s="1"/>
      <c r="B953" s="1"/>
      <c r="C953" s="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"/>
      <c r="Y953" s="1"/>
      <c r="Z953" s="1"/>
      <c r="AA953" s="1"/>
      <c r="AB953" s="1"/>
      <c r="AC953" s="1"/>
      <c r="AD953" s="1"/>
    </row>
    <row r="954" spans="1:30" ht="21" x14ac:dyDescent="0.35">
      <c r="A954" s="1"/>
      <c r="B954" s="1"/>
      <c r="C954" s="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"/>
      <c r="Y954" s="1"/>
      <c r="Z954" s="1"/>
      <c r="AA954" s="1"/>
      <c r="AB954" s="1"/>
      <c r="AC954" s="1"/>
      <c r="AD954" s="1"/>
    </row>
    <row r="955" spans="1:30" ht="21" x14ac:dyDescent="0.35">
      <c r="A955" s="1"/>
      <c r="B955" s="1"/>
      <c r="C955" s="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"/>
      <c r="Y955" s="1"/>
      <c r="Z955" s="1"/>
      <c r="AA955" s="1"/>
      <c r="AB955" s="1"/>
      <c r="AC955" s="1"/>
      <c r="AD955" s="1"/>
    </row>
    <row r="956" spans="1:30" ht="21" x14ac:dyDescent="0.35">
      <c r="A956" s="1"/>
      <c r="B956" s="1"/>
      <c r="C956" s="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"/>
      <c r="Y956" s="1"/>
      <c r="Z956" s="1"/>
      <c r="AA956" s="1"/>
      <c r="AB956" s="1"/>
      <c r="AC956" s="1"/>
      <c r="AD956" s="1"/>
    </row>
    <row r="957" spans="1:30" ht="21" x14ac:dyDescent="0.35">
      <c r="A957" s="1"/>
      <c r="B957" s="1"/>
      <c r="C957" s="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"/>
      <c r="Y957" s="1"/>
      <c r="Z957" s="1"/>
      <c r="AA957" s="1"/>
      <c r="AB957" s="1"/>
      <c r="AC957" s="1"/>
      <c r="AD957" s="1"/>
    </row>
    <row r="958" spans="1:30" ht="21" x14ac:dyDescent="0.35">
      <c r="A958" s="1"/>
      <c r="B958" s="1"/>
      <c r="C958" s="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"/>
      <c r="Y958" s="1"/>
      <c r="Z958" s="1"/>
      <c r="AA958" s="1"/>
      <c r="AB958" s="1"/>
      <c r="AC958" s="1"/>
      <c r="AD958" s="1"/>
    </row>
    <row r="959" spans="1:30" ht="21" x14ac:dyDescent="0.35">
      <c r="A959" s="1"/>
      <c r="B959" s="1"/>
      <c r="C959" s="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"/>
      <c r="Y959" s="1"/>
      <c r="Z959" s="1"/>
      <c r="AA959" s="1"/>
      <c r="AB959" s="1"/>
      <c r="AC959" s="1"/>
      <c r="AD959" s="1"/>
    </row>
    <row r="960" spans="1:30" ht="21" x14ac:dyDescent="0.35">
      <c r="A960" s="1"/>
      <c r="B960" s="1"/>
      <c r="C960" s="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"/>
      <c r="Y960" s="1"/>
      <c r="Z960" s="1"/>
      <c r="AA960" s="1"/>
      <c r="AB960" s="1"/>
      <c r="AC960" s="1"/>
      <c r="AD960" s="1"/>
    </row>
    <row r="961" spans="1:30" ht="21" x14ac:dyDescent="0.35">
      <c r="A961" s="1"/>
      <c r="B961" s="1"/>
      <c r="C961" s="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"/>
      <c r="Y961" s="1"/>
      <c r="Z961" s="1"/>
      <c r="AA961" s="1"/>
      <c r="AB961" s="1"/>
      <c r="AC961" s="1"/>
      <c r="AD961" s="1"/>
    </row>
    <row r="962" spans="1:30" ht="21" x14ac:dyDescent="0.35">
      <c r="A962" s="1"/>
      <c r="B962" s="1"/>
      <c r="C962" s="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"/>
      <c r="Y962" s="1"/>
      <c r="Z962" s="1"/>
      <c r="AA962" s="1"/>
      <c r="AB962" s="1"/>
      <c r="AC962" s="1"/>
      <c r="AD962" s="1"/>
    </row>
    <row r="963" spans="1:30" ht="21" x14ac:dyDescent="0.35">
      <c r="A963" s="1"/>
      <c r="B963" s="1"/>
      <c r="C963" s="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"/>
      <c r="Y963" s="1"/>
      <c r="Z963" s="1"/>
      <c r="AA963" s="1"/>
      <c r="AB963" s="1"/>
      <c r="AC963" s="1"/>
      <c r="AD963" s="1"/>
    </row>
    <row r="964" spans="1:30" ht="21" x14ac:dyDescent="0.35">
      <c r="A964" s="1"/>
      <c r="B964" s="1"/>
      <c r="C964" s="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"/>
      <c r="Y964" s="1"/>
      <c r="Z964" s="1"/>
      <c r="AA964" s="1"/>
      <c r="AB964" s="1"/>
      <c r="AC964" s="1"/>
      <c r="AD964" s="1"/>
    </row>
    <row r="965" spans="1:30" ht="21" x14ac:dyDescent="0.35">
      <c r="A965" s="1"/>
      <c r="B965" s="1"/>
      <c r="C965" s="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"/>
      <c r="Y965" s="1"/>
      <c r="Z965" s="1"/>
      <c r="AA965" s="1"/>
      <c r="AB965" s="1"/>
      <c r="AC965" s="1"/>
      <c r="AD965" s="1"/>
    </row>
    <row r="966" spans="1:30" ht="21" x14ac:dyDescent="0.35">
      <c r="A966" s="1"/>
      <c r="B966" s="1"/>
      <c r="C966" s="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"/>
      <c r="Y966" s="1"/>
      <c r="Z966" s="1"/>
      <c r="AA966" s="1"/>
      <c r="AB966" s="1"/>
      <c r="AC966" s="1"/>
      <c r="AD966" s="1"/>
    </row>
    <row r="967" spans="1:30" ht="21" x14ac:dyDescent="0.35">
      <c r="A967" s="1"/>
      <c r="B967" s="1"/>
      <c r="C967" s="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"/>
      <c r="Y967" s="1"/>
      <c r="Z967" s="1"/>
      <c r="AA967" s="1"/>
      <c r="AB967" s="1"/>
      <c r="AC967" s="1"/>
      <c r="AD967" s="1"/>
    </row>
    <row r="968" spans="1:30" ht="21" x14ac:dyDescent="0.35">
      <c r="A968" s="1"/>
      <c r="B968" s="1"/>
      <c r="C968" s="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"/>
      <c r="Y968" s="1"/>
      <c r="Z968" s="1"/>
      <c r="AA968" s="1"/>
      <c r="AB968" s="1"/>
      <c r="AC968" s="1"/>
      <c r="AD968" s="1"/>
    </row>
    <row r="969" spans="1:30" ht="21" x14ac:dyDescent="0.35">
      <c r="A969" s="1"/>
      <c r="B969" s="1"/>
      <c r="C969" s="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"/>
      <c r="Y969" s="1"/>
      <c r="Z969" s="1"/>
      <c r="AA969" s="1"/>
      <c r="AB969" s="1"/>
      <c r="AC969" s="1"/>
      <c r="AD969" s="1"/>
    </row>
    <row r="970" spans="1:30" ht="21" x14ac:dyDescent="0.35">
      <c r="A970" s="1"/>
      <c r="B970" s="1"/>
      <c r="C970" s="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"/>
      <c r="Y970" s="1"/>
      <c r="Z970" s="1"/>
      <c r="AA970" s="1"/>
      <c r="AB970" s="1"/>
      <c r="AC970" s="1"/>
      <c r="AD970" s="1"/>
    </row>
    <row r="971" spans="1:30" ht="21" x14ac:dyDescent="0.35">
      <c r="A971" s="1"/>
      <c r="B971" s="1"/>
      <c r="C971" s="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"/>
      <c r="Y971" s="1"/>
      <c r="Z971" s="1"/>
      <c r="AA971" s="1"/>
      <c r="AB971" s="1"/>
      <c r="AC971" s="1"/>
      <c r="AD971" s="1"/>
    </row>
    <row r="972" spans="1:30" ht="21" x14ac:dyDescent="0.35">
      <c r="A972" s="1"/>
      <c r="B972" s="1"/>
      <c r="C972" s="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"/>
      <c r="Y972" s="1"/>
      <c r="Z972" s="1"/>
      <c r="AA972" s="1"/>
      <c r="AB972" s="1"/>
      <c r="AC972" s="1"/>
      <c r="AD972" s="1"/>
    </row>
    <row r="973" spans="1:30" ht="21" x14ac:dyDescent="0.35">
      <c r="A973" s="1"/>
      <c r="B973" s="1"/>
      <c r="C973" s="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"/>
      <c r="Y973" s="1"/>
      <c r="Z973" s="1"/>
      <c r="AA973" s="1"/>
      <c r="AB973" s="1"/>
      <c r="AC973" s="1"/>
      <c r="AD973" s="1"/>
    </row>
    <row r="974" spans="1:30" ht="21" x14ac:dyDescent="0.35">
      <c r="A974" s="1"/>
      <c r="B974" s="1"/>
      <c r="C974" s="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"/>
      <c r="Y974" s="1"/>
      <c r="Z974" s="1"/>
      <c r="AA974" s="1"/>
      <c r="AB974" s="1"/>
      <c r="AC974" s="1"/>
      <c r="AD974" s="1"/>
    </row>
    <row r="975" spans="1:30" ht="21" x14ac:dyDescent="0.35">
      <c r="A975" s="1"/>
      <c r="B975" s="1"/>
      <c r="C975" s="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"/>
      <c r="Y975" s="1"/>
      <c r="Z975" s="1"/>
      <c r="AA975" s="1"/>
      <c r="AB975" s="1"/>
      <c r="AC975" s="1"/>
      <c r="AD975" s="1"/>
    </row>
    <row r="976" spans="1:30" ht="21" x14ac:dyDescent="0.35">
      <c r="A976" s="1"/>
      <c r="B976" s="1"/>
      <c r="C976" s="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"/>
      <c r="Y976" s="1"/>
      <c r="Z976" s="1"/>
      <c r="AA976" s="1"/>
      <c r="AB976" s="1"/>
      <c r="AC976" s="1"/>
      <c r="AD976" s="1"/>
    </row>
    <row r="977" spans="1:30" ht="21" x14ac:dyDescent="0.35">
      <c r="A977" s="1"/>
      <c r="B977" s="1"/>
      <c r="C977" s="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"/>
      <c r="Y977" s="1"/>
      <c r="Z977" s="1"/>
      <c r="AA977" s="1"/>
      <c r="AB977" s="1"/>
      <c r="AC977" s="1"/>
      <c r="AD977" s="1"/>
    </row>
    <row r="978" spans="1:30" ht="21" x14ac:dyDescent="0.35">
      <c r="A978" s="1"/>
      <c r="B978" s="1"/>
      <c r="C978" s="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"/>
      <c r="Y978" s="1"/>
      <c r="Z978" s="1"/>
      <c r="AA978" s="1"/>
      <c r="AB978" s="1"/>
      <c r="AC978" s="1"/>
      <c r="AD978" s="1"/>
    </row>
    <row r="979" spans="1:30" ht="21" x14ac:dyDescent="0.35">
      <c r="A979" s="1"/>
      <c r="B979" s="1"/>
      <c r="C979" s="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"/>
      <c r="Y979" s="1"/>
      <c r="Z979" s="1"/>
      <c r="AA979" s="1"/>
      <c r="AB979" s="1"/>
      <c r="AC979" s="1"/>
      <c r="AD979" s="1"/>
    </row>
    <row r="980" spans="1:30" ht="21" x14ac:dyDescent="0.35">
      <c r="A980" s="1"/>
      <c r="B980" s="1"/>
      <c r="C980" s="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"/>
      <c r="Y980" s="1"/>
      <c r="Z980" s="1"/>
      <c r="AA980" s="1"/>
      <c r="AB980" s="1"/>
      <c r="AC980" s="1"/>
      <c r="AD980" s="1"/>
    </row>
    <row r="981" spans="1:30" ht="21" x14ac:dyDescent="0.35">
      <c r="A981" s="1"/>
      <c r="B981" s="1"/>
      <c r="C981" s="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"/>
      <c r="Y981" s="1"/>
      <c r="Z981" s="1"/>
      <c r="AA981" s="1"/>
      <c r="AB981" s="1"/>
      <c r="AC981" s="1"/>
      <c r="AD981" s="1"/>
    </row>
    <row r="982" spans="1:30" ht="21" x14ac:dyDescent="0.35">
      <c r="A982" s="1"/>
      <c r="B982" s="1"/>
      <c r="C982" s="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"/>
      <c r="Y982" s="1"/>
      <c r="Z982" s="1"/>
      <c r="AA982" s="1"/>
      <c r="AB982" s="1"/>
      <c r="AC982" s="1"/>
      <c r="AD982" s="1"/>
    </row>
    <row r="983" spans="1:30" ht="21" x14ac:dyDescent="0.35">
      <c r="A983" s="1"/>
      <c r="B983" s="1"/>
      <c r="C983" s="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"/>
      <c r="Y983" s="1"/>
      <c r="Z983" s="1"/>
      <c r="AA983" s="1"/>
      <c r="AB983" s="1"/>
      <c r="AC983" s="1"/>
      <c r="AD983" s="1"/>
    </row>
    <row r="984" spans="1:30" ht="21" x14ac:dyDescent="0.35">
      <c r="A984" s="1"/>
      <c r="B984" s="1"/>
      <c r="C984" s="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"/>
      <c r="Y984" s="1"/>
      <c r="Z984" s="1"/>
      <c r="AA984" s="1"/>
      <c r="AB984" s="1"/>
      <c r="AC984" s="1"/>
      <c r="AD984" s="1"/>
    </row>
    <row r="985" spans="1:30" ht="21" x14ac:dyDescent="0.35">
      <c r="A985" s="1"/>
      <c r="B985" s="1"/>
      <c r="C985" s="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"/>
      <c r="Y985" s="1"/>
      <c r="Z985" s="1"/>
      <c r="AA985" s="1"/>
      <c r="AB985" s="1"/>
      <c r="AC985" s="1"/>
      <c r="AD985" s="1"/>
    </row>
    <row r="986" spans="1:30" ht="21" x14ac:dyDescent="0.35">
      <c r="A986" s="1"/>
      <c r="B986" s="1"/>
      <c r="C986" s="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"/>
      <c r="Y986" s="1"/>
      <c r="Z986" s="1"/>
      <c r="AA986" s="1"/>
      <c r="AB986" s="1"/>
      <c r="AC986" s="1"/>
      <c r="AD986" s="1"/>
    </row>
    <row r="987" spans="1:30" ht="21" x14ac:dyDescent="0.35">
      <c r="A987" s="1"/>
      <c r="B987" s="1"/>
      <c r="C987" s="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"/>
      <c r="Y987" s="1"/>
      <c r="Z987" s="1"/>
      <c r="AA987" s="1"/>
      <c r="AB987" s="1"/>
      <c r="AC987" s="1"/>
      <c r="AD987" s="1"/>
    </row>
    <row r="988" spans="1:30" ht="21" x14ac:dyDescent="0.35">
      <c r="A988" s="1"/>
      <c r="B988" s="1"/>
      <c r="C988" s="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"/>
      <c r="Y988" s="1"/>
      <c r="Z988" s="1"/>
      <c r="AA988" s="1"/>
      <c r="AB988" s="1"/>
      <c r="AC988" s="1"/>
      <c r="AD988" s="1"/>
    </row>
    <row r="989" spans="1:30" ht="21" x14ac:dyDescent="0.35">
      <c r="A989" s="1"/>
      <c r="B989" s="1"/>
      <c r="C989" s="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"/>
      <c r="Y989" s="1"/>
      <c r="Z989" s="1"/>
      <c r="AA989" s="1"/>
      <c r="AB989" s="1"/>
      <c r="AC989" s="1"/>
      <c r="AD989" s="1"/>
    </row>
    <row r="990" spans="1:30" ht="21" x14ac:dyDescent="0.35">
      <c r="A990" s="1"/>
      <c r="B990" s="1"/>
      <c r="C990" s="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"/>
      <c r="Y990" s="1"/>
      <c r="Z990" s="1"/>
      <c r="AA990" s="1"/>
      <c r="AB990" s="1"/>
      <c r="AC990" s="1"/>
      <c r="AD990" s="1"/>
    </row>
    <row r="991" spans="1:30" ht="21" x14ac:dyDescent="0.35">
      <c r="A991" s="1"/>
      <c r="B991" s="1"/>
      <c r="C991" s="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"/>
      <c r="Y991" s="1"/>
      <c r="Z991" s="1"/>
      <c r="AA991" s="1"/>
      <c r="AB991" s="1"/>
      <c r="AC991" s="1"/>
      <c r="AD991" s="1"/>
    </row>
    <row r="992" spans="1:30" ht="21" x14ac:dyDescent="0.35">
      <c r="A992" s="1"/>
      <c r="B992" s="1"/>
      <c r="C992" s="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"/>
      <c r="Y992" s="1"/>
      <c r="Z992" s="1"/>
      <c r="AA992" s="1"/>
      <c r="AB992" s="1"/>
      <c r="AC992" s="1"/>
      <c r="AD992" s="1"/>
    </row>
    <row r="993" spans="1:30" ht="21" x14ac:dyDescent="0.35">
      <c r="A993" s="1"/>
      <c r="B993" s="1"/>
      <c r="C993" s="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"/>
      <c r="Y993" s="1"/>
      <c r="Z993" s="1"/>
      <c r="AA993" s="1"/>
      <c r="AB993" s="1"/>
      <c r="AC993" s="1"/>
      <c r="AD993" s="1"/>
    </row>
    <row r="994" spans="1:30" ht="21" x14ac:dyDescent="0.35">
      <c r="A994" s="1"/>
      <c r="B994" s="1"/>
      <c r="C994" s="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"/>
      <c r="Y994" s="1"/>
      <c r="Z994" s="1"/>
      <c r="AA994" s="1"/>
      <c r="AB994" s="1"/>
      <c r="AC994" s="1"/>
      <c r="AD994" s="1"/>
    </row>
    <row r="995" spans="1:30" ht="21" x14ac:dyDescent="0.35">
      <c r="A995" s="1"/>
      <c r="B995" s="1"/>
      <c r="C995" s="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"/>
      <c r="Y995" s="1"/>
      <c r="Z995" s="1"/>
      <c r="AA995" s="1"/>
      <c r="AB995" s="1"/>
      <c r="AC995" s="1"/>
      <c r="AD995" s="1"/>
    </row>
    <row r="996" spans="1:30" ht="21" x14ac:dyDescent="0.35">
      <c r="A996" s="1"/>
      <c r="B996" s="1"/>
      <c r="C996" s="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"/>
      <c r="Y996" s="1"/>
      <c r="Z996" s="1"/>
      <c r="AA996" s="1"/>
      <c r="AB996" s="1"/>
      <c r="AC996" s="1"/>
      <c r="AD996" s="1"/>
    </row>
    <row r="997" spans="1:30" ht="21" x14ac:dyDescent="0.35">
      <c r="A997" s="1"/>
      <c r="B997" s="1"/>
      <c r="C997" s="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"/>
      <c r="Y997" s="1"/>
      <c r="Z997" s="1"/>
      <c r="AA997" s="1"/>
      <c r="AB997" s="1"/>
      <c r="AC997" s="1"/>
      <c r="AD997" s="1"/>
    </row>
    <row r="998" spans="1:30" ht="21" x14ac:dyDescent="0.35">
      <c r="A998" s="1"/>
      <c r="B998" s="1"/>
      <c r="C998" s="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"/>
      <c r="Y998" s="1"/>
      <c r="Z998" s="1"/>
      <c r="AA998" s="1"/>
      <c r="AB998" s="1"/>
      <c r="AC998" s="1"/>
      <c r="AD998" s="1"/>
    </row>
    <row r="999" spans="1:30" ht="21" x14ac:dyDescent="0.35">
      <c r="A999" s="1"/>
      <c r="B999" s="1"/>
      <c r="C999" s="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"/>
      <c r="Y999" s="1"/>
      <c r="Z999" s="1"/>
      <c r="AA999" s="1"/>
      <c r="AB999" s="1"/>
      <c r="AC999" s="1"/>
      <c r="AD999" s="1"/>
    </row>
    <row r="1000" spans="1:30" ht="21" x14ac:dyDescent="0.35">
      <c r="A1000" s="1"/>
      <c r="B1000" s="1"/>
      <c r="C1000" s="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"/>
      <c r="Y1000" s="1"/>
      <c r="Z1000" s="1"/>
      <c r="AA1000" s="1"/>
      <c r="AB1000" s="1"/>
      <c r="AC1000" s="1"/>
      <c r="AD1000" s="1"/>
    </row>
    <row r="1001" spans="1:30" ht="21" x14ac:dyDescent="0.35">
      <c r="A1001" s="1"/>
      <c r="B1001" s="1"/>
      <c r="C1001" s="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"/>
      <c r="Y1001" s="1"/>
      <c r="Z1001" s="1"/>
      <c r="AA1001" s="1"/>
      <c r="AB1001" s="1"/>
      <c r="AC1001" s="1"/>
      <c r="AD1001" s="1"/>
    </row>
    <row r="1002" spans="1:30" ht="21" x14ac:dyDescent="0.35">
      <c r="A1002" s="1"/>
      <c r="B1002" s="1"/>
      <c r="C1002" s="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"/>
      <c r="Y1002" s="1"/>
      <c r="Z1002" s="1"/>
      <c r="AA1002" s="1"/>
      <c r="AB1002" s="1"/>
      <c r="AC1002" s="1"/>
      <c r="AD1002" s="1"/>
    </row>
    <row r="1003" spans="1:30" ht="21" x14ac:dyDescent="0.35">
      <c r="A1003" s="1"/>
      <c r="B1003" s="1"/>
      <c r="C1003" s="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"/>
      <c r="Y1003" s="1"/>
      <c r="Z1003" s="1"/>
      <c r="AA1003" s="1"/>
      <c r="AB1003" s="1"/>
      <c r="AC1003" s="1"/>
      <c r="AD1003" s="1"/>
    </row>
    <row r="1004" spans="1:30" ht="21" x14ac:dyDescent="0.35">
      <c r="A1004" s="1"/>
      <c r="B1004" s="1"/>
      <c r="C1004" s="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"/>
      <c r="Y1004" s="1"/>
      <c r="Z1004" s="1"/>
      <c r="AA1004" s="1"/>
      <c r="AB1004" s="1"/>
      <c r="AC1004" s="1"/>
      <c r="AD1004" s="1"/>
    </row>
    <row r="1005" spans="1:30" ht="21" x14ac:dyDescent="0.35">
      <c r="A1005" s="1"/>
      <c r="B1005" s="1"/>
      <c r="C1005" s="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"/>
      <c r="Y1005" s="1"/>
      <c r="Z1005" s="1"/>
      <c r="AA1005" s="1"/>
      <c r="AB1005" s="1"/>
      <c r="AC1005" s="1"/>
      <c r="AD1005" s="1"/>
    </row>
    <row r="1006" spans="1:30" ht="21" x14ac:dyDescent="0.35">
      <c r="A1006" s="1"/>
      <c r="B1006" s="1"/>
      <c r="C1006" s="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"/>
      <c r="Y1006" s="1"/>
      <c r="Z1006" s="1"/>
      <c r="AA1006" s="1"/>
      <c r="AB1006" s="1"/>
      <c r="AC1006" s="1"/>
      <c r="AD1006" s="1"/>
    </row>
    <row r="1007" spans="1:30" ht="21" x14ac:dyDescent="0.35">
      <c r="A1007" s="1"/>
      <c r="B1007" s="1"/>
      <c r="C1007" s="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"/>
      <c r="Y1007" s="1"/>
      <c r="Z1007" s="1"/>
      <c r="AA1007" s="1"/>
      <c r="AB1007" s="1"/>
      <c r="AC1007" s="1"/>
      <c r="AD1007" s="1"/>
    </row>
    <row r="1008" spans="1:30" ht="21" x14ac:dyDescent="0.35">
      <c r="A1008" s="1"/>
      <c r="B1008" s="1"/>
      <c r="C1008" s="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"/>
      <c r="Y1008" s="1"/>
      <c r="Z1008" s="1"/>
      <c r="AA1008" s="1"/>
      <c r="AB1008" s="1"/>
      <c r="AC1008" s="1"/>
      <c r="AD1008" s="1"/>
    </row>
    <row r="1009" spans="1:30" ht="21" x14ac:dyDescent="0.35">
      <c r="A1009" s="1"/>
      <c r="B1009" s="1"/>
      <c r="C1009" s="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"/>
      <c r="Y1009" s="1"/>
      <c r="Z1009" s="1"/>
      <c r="AA1009" s="1"/>
      <c r="AB1009" s="1"/>
      <c r="AC1009" s="1"/>
      <c r="AD1009" s="1"/>
    </row>
    <row r="1010" spans="1:30" ht="21" x14ac:dyDescent="0.35">
      <c r="A1010" s="1"/>
      <c r="B1010" s="1"/>
      <c r="C1010" s="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"/>
      <c r="Y1010" s="1"/>
      <c r="Z1010" s="1"/>
      <c r="AA1010" s="1"/>
      <c r="AB1010" s="1"/>
      <c r="AC1010" s="1"/>
      <c r="AD1010" s="1"/>
    </row>
    <row r="1011" spans="1:30" ht="21" x14ac:dyDescent="0.35">
      <c r="A1011" s="1"/>
      <c r="B1011" s="1"/>
      <c r="C1011" s="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"/>
      <c r="Y1011" s="1"/>
      <c r="Z1011" s="1"/>
      <c r="AA1011" s="1"/>
      <c r="AB1011" s="1"/>
      <c r="AC1011" s="1"/>
      <c r="AD1011" s="1"/>
    </row>
    <row r="1012" spans="1:30" ht="21" x14ac:dyDescent="0.35">
      <c r="A1012" s="1"/>
      <c r="B1012" s="1"/>
      <c r="C1012" s="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"/>
      <c r="Y1012" s="1"/>
      <c r="Z1012" s="1"/>
      <c r="AA1012" s="1"/>
      <c r="AB1012" s="1"/>
      <c r="AC1012" s="1"/>
      <c r="AD1012" s="1"/>
    </row>
    <row r="1013" spans="1:30" ht="21" x14ac:dyDescent="0.35">
      <c r="A1013" s="1"/>
      <c r="B1013" s="1"/>
      <c r="C1013" s="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"/>
      <c r="Y1013" s="1"/>
      <c r="Z1013" s="1"/>
      <c r="AA1013" s="1"/>
      <c r="AB1013" s="1"/>
      <c r="AC1013" s="1"/>
      <c r="AD1013" s="1"/>
    </row>
    <row r="1014" spans="1:30" ht="21" x14ac:dyDescent="0.35">
      <c r="A1014" s="1"/>
      <c r="B1014" s="1"/>
      <c r="C1014" s="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"/>
      <c r="Y1014" s="1"/>
      <c r="Z1014" s="1"/>
      <c r="AA1014" s="1"/>
      <c r="AB1014" s="1"/>
      <c r="AC1014" s="1"/>
      <c r="AD1014" s="1"/>
    </row>
    <row r="1015" spans="1:30" ht="21" x14ac:dyDescent="0.35">
      <c r="A1015" s="1"/>
      <c r="B1015" s="1"/>
      <c r="C1015" s="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"/>
      <c r="Y1015" s="1"/>
      <c r="Z1015" s="1"/>
      <c r="AA1015" s="1"/>
      <c r="AB1015" s="1"/>
      <c r="AC1015" s="1"/>
      <c r="AD1015" s="1"/>
    </row>
    <row r="1016" spans="1:30" ht="21" x14ac:dyDescent="0.35">
      <c r="A1016" s="1"/>
      <c r="B1016" s="1"/>
      <c r="C1016" s="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"/>
      <c r="Y1016" s="1"/>
      <c r="Z1016" s="1"/>
      <c r="AA1016" s="1"/>
      <c r="AB1016" s="1"/>
      <c r="AC1016" s="1"/>
      <c r="AD1016" s="1"/>
    </row>
    <row r="1017" spans="1:30" ht="21" x14ac:dyDescent="0.35">
      <c r="A1017" s="1"/>
      <c r="B1017" s="1"/>
      <c r="C1017" s="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"/>
      <c r="Y1017" s="1"/>
      <c r="Z1017" s="1"/>
      <c r="AA1017" s="1"/>
      <c r="AB1017" s="1"/>
      <c r="AC1017" s="1"/>
      <c r="AD1017" s="1"/>
    </row>
    <row r="1018" spans="1:30" ht="21" x14ac:dyDescent="0.35">
      <c r="A1018" s="1"/>
      <c r="B1018" s="1"/>
      <c r="C1018" s="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"/>
      <c r="Y1018" s="1"/>
      <c r="Z1018" s="1"/>
      <c r="AA1018" s="1"/>
      <c r="AB1018" s="1"/>
      <c r="AC1018" s="1"/>
      <c r="AD1018" s="1"/>
    </row>
    <row r="1019" spans="1:30" ht="21" x14ac:dyDescent="0.35">
      <c r="A1019" s="1"/>
      <c r="B1019" s="1"/>
      <c r="C1019" s="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"/>
      <c r="Y1019" s="1"/>
      <c r="Z1019" s="1"/>
      <c r="AA1019" s="1"/>
      <c r="AB1019" s="1"/>
      <c r="AC1019" s="1"/>
      <c r="AD1019" s="1"/>
    </row>
    <row r="1020" spans="1:30" ht="21" x14ac:dyDescent="0.35">
      <c r="A1020" s="1"/>
      <c r="B1020" s="1"/>
      <c r="C1020" s="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"/>
      <c r="Y1020" s="1"/>
      <c r="Z1020" s="1"/>
      <c r="AA1020" s="1"/>
      <c r="AB1020" s="1"/>
      <c r="AC1020" s="1"/>
      <c r="AD1020" s="1"/>
    </row>
    <row r="1021" spans="1:30" ht="21" x14ac:dyDescent="0.35">
      <c r="A1021" s="1"/>
      <c r="B1021" s="1"/>
      <c r="C1021" s="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"/>
      <c r="Y1021" s="1"/>
      <c r="Z1021" s="1"/>
      <c r="AA1021" s="1"/>
      <c r="AB1021" s="1"/>
      <c r="AC1021" s="1"/>
      <c r="AD1021" s="1"/>
    </row>
    <row r="1022" spans="1:30" ht="21" x14ac:dyDescent="0.35">
      <c r="A1022" s="1"/>
      <c r="B1022" s="1"/>
      <c r="C1022" s="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"/>
      <c r="Y1022" s="1"/>
      <c r="Z1022" s="1"/>
      <c r="AA1022" s="1"/>
      <c r="AB1022" s="1"/>
      <c r="AC1022" s="1"/>
      <c r="AD1022" s="1"/>
    </row>
    <row r="1023" spans="1:30" ht="21" x14ac:dyDescent="0.35">
      <c r="A1023" s="1"/>
      <c r="B1023" s="1"/>
      <c r="C1023" s="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"/>
      <c r="Y1023" s="1"/>
      <c r="Z1023" s="1"/>
      <c r="AA1023" s="1"/>
      <c r="AB1023" s="1"/>
      <c r="AC1023" s="1"/>
      <c r="AD1023" s="1"/>
    </row>
    <row r="1024" spans="1:30" ht="21" x14ac:dyDescent="0.35">
      <c r="A1024" s="1"/>
      <c r="B1024" s="1"/>
      <c r="C1024" s="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"/>
      <c r="Y1024" s="1"/>
      <c r="Z1024" s="1"/>
      <c r="AA1024" s="1"/>
      <c r="AB1024" s="1"/>
      <c r="AC1024" s="1"/>
      <c r="AD1024" s="1"/>
    </row>
    <row r="1025" spans="1:30" ht="21" x14ac:dyDescent="0.35">
      <c r="A1025" s="1"/>
      <c r="B1025" s="1"/>
      <c r="C1025" s="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"/>
      <c r="Y1025" s="1"/>
      <c r="Z1025" s="1"/>
      <c r="AA1025" s="1"/>
      <c r="AB1025" s="1"/>
      <c r="AC1025" s="1"/>
      <c r="AD1025" s="1"/>
    </row>
    <row r="1026" spans="1:30" ht="21" x14ac:dyDescent="0.35">
      <c r="A1026" s="1"/>
      <c r="B1026" s="1"/>
      <c r="C1026" s="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"/>
      <c r="Y1026" s="1"/>
      <c r="Z1026" s="1"/>
      <c r="AA1026" s="1"/>
      <c r="AB1026" s="1"/>
      <c r="AC1026" s="1"/>
      <c r="AD1026" s="1"/>
    </row>
    <row r="1027" spans="1:30" ht="21" x14ac:dyDescent="0.35">
      <c r="A1027" s="1"/>
      <c r="B1027" s="1"/>
      <c r="C1027" s="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"/>
      <c r="Y1027" s="1"/>
      <c r="Z1027" s="1"/>
      <c r="AA1027" s="1"/>
      <c r="AB1027" s="1"/>
      <c r="AC1027" s="1"/>
      <c r="AD1027" s="1"/>
    </row>
    <row r="1028" spans="1:30" ht="21" x14ac:dyDescent="0.35">
      <c r="A1028" s="1"/>
      <c r="B1028" s="1"/>
      <c r="C1028" s="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"/>
      <c r="Y1028" s="1"/>
      <c r="Z1028" s="1"/>
      <c r="AA1028" s="1"/>
      <c r="AB1028" s="1"/>
      <c r="AC1028" s="1"/>
      <c r="AD1028" s="1"/>
    </row>
    <row r="1029" spans="1:30" ht="21" x14ac:dyDescent="0.35">
      <c r="A1029" s="1"/>
      <c r="B1029" s="1"/>
      <c r="C1029" s="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"/>
      <c r="Y1029" s="1"/>
      <c r="Z1029" s="1"/>
      <c r="AA1029" s="1"/>
      <c r="AB1029" s="1"/>
      <c r="AC1029" s="1"/>
      <c r="AD1029" s="1"/>
    </row>
    <row r="1030" spans="1:30" ht="15.75" customHeight="1" x14ac:dyDescent="0.35">
      <c r="A1030" s="1"/>
      <c r="B1030" s="1"/>
      <c r="C1030" s="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"/>
    </row>
    <row r="1031" spans="1:30" ht="15.75" customHeight="1" x14ac:dyDescent="0.35">
      <c r="A1031" s="1"/>
      <c r="B1031" s="1"/>
      <c r="C1031" s="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"/>
    </row>
    <row r="1032" spans="1:30" ht="15.75" customHeight="1" x14ac:dyDescent="0.35">
      <c r="A1032" s="1"/>
      <c r="B1032" s="1"/>
      <c r="C1032" s="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"/>
    </row>
    <row r="1033" spans="1:30" ht="15.75" customHeight="1" x14ac:dyDescent="0.35">
      <c r="A1033" s="1"/>
      <c r="B1033" s="1"/>
      <c r="C1033" s="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"/>
    </row>
    <row r="1034" spans="1:30" ht="15.75" customHeight="1" x14ac:dyDescent="0.35">
      <c r="A1034" s="1"/>
      <c r="B1034" s="1"/>
      <c r="C1034" s="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"/>
    </row>
    <row r="1035" spans="1:30" ht="15.75" customHeight="1" x14ac:dyDescent="0.35">
      <c r="A1035" s="1"/>
      <c r="B1035" s="1"/>
      <c r="C1035" s="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"/>
    </row>
    <row r="1036" spans="1:30" ht="15.75" customHeight="1" x14ac:dyDescent="0.35">
      <c r="A1036" s="1"/>
      <c r="B1036" s="1"/>
      <c r="C1036" s="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"/>
    </row>
    <row r="1037" spans="1:30" ht="15.75" customHeight="1" x14ac:dyDescent="0.35">
      <c r="A1037" s="1"/>
      <c r="B1037" s="1"/>
      <c r="C1037" s="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"/>
    </row>
    <row r="1038" spans="1:30" ht="15.75" customHeight="1" x14ac:dyDescent="0.35">
      <c r="A1038" s="1"/>
      <c r="B1038" s="1"/>
      <c r="C1038" s="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"/>
    </row>
    <row r="1039" spans="1:30" ht="15.75" customHeight="1" x14ac:dyDescent="0.35">
      <c r="A1039" s="1"/>
      <c r="B1039" s="1"/>
      <c r="C1039" s="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"/>
    </row>
    <row r="1040" spans="1:30" ht="15.75" customHeight="1" x14ac:dyDescent="0.35">
      <c r="A1040" s="1"/>
      <c r="B1040" s="1"/>
      <c r="C1040" s="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"/>
    </row>
    <row r="1041" spans="1:24" ht="15.75" customHeight="1" x14ac:dyDescent="0.35">
      <c r="A1041" s="1"/>
      <c r="B1041" s="1"/>
      <c r="C1041" s="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"/>
    </row>
    <row r="1042" spans="1:24" ht="15.75" customHeight="1" x14ac:dyDescent="0.35">
      <c r="A1042" s="1"/>
      <c r="B1042" s="1"/>
      <c r="C1042" s="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"/>
    </row>
    <row r="1043" spans="1:24" ht="15.75" customHeight="1" x14ac:dyDescent="0.35">
      <c r="A1043" s="1"/>
      <c r="B1043" s="1"/>
      <c r="C1043" s="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"/>
    </row>
    <row r="1044" spans="1:24" ht="15.75" customHeight="1" x14ac:dyDescent="0.35">
      <c r="A1044" s="1"/>
      <c r="B1044" s="1"/>
      <c r="C1044" s="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"/>
    </row>
    <row r="1045" spans="1:24" ht="15.75" customHeight="1" x14ac:dyDescent="0.35">
      <c r="A1045" s="1"/>
      <c r="B1045" s="1"/>
      <c r="C1045" s="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"/>
    </row>
    <row r="1046" spans="1:24" ht="15.75" customHeight="1" x14ac:dyDescent="0.35">
      <c r="A1046" s="1"/>
      <c r="B1046" s="1"/>
      <c r="C1046" s="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"/>
    </row>
    <row r="1047" spans="1:24" ht="15.75" customHeight="1" x14ac:dyDescent="0.35">
      <c r="A1047" s="1"/>
      <c r="B1047" s="1"/>
      <c r="C1047" s="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"/>
    </row>
    <row r="1048" spans="1:24" ht="15.75" customHeight="1" x14ac:dyDescent="0.35">
      <c r="A1048" s="1"/>
      <c r="B1048" s="1"/>
      <c r="C1048" s="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"/>
    </row>
    <row r="1049" spans="1:24" ht="15.75" customHeight="1" x14ac:dyDescent="0.35">
      <c r="A1049" s="1"/>
      <c r="B1049" s="1"/>
      <c r="C1049" s="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"/>
    </row>
    <row r="1050" spans="1:24" ht="15.75" customHeight="1" x14ac:dyDescent="0.35">
      <c r="A1050" s="1"/>
      <c r="B1050" s="1"/>
      <c r="C1050" s="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"/>
    </row>
    <row r="1051" spans="1:24" ht="15.75" customHeight="1" x14ac:dyDescent="0.35">
      <c r="A1051" s="1"/>
      <c r="B1051" s="1"/>
      <c r="C1051" s="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"/>
    </row>
    <row r="1052" spans="1:24" ht="15.75" customHeight="1" x14ac:dyDescent="0.35">
      <c r="A1052" s="1"/>
      <c r="B1052" s="1"/>
      <c r="C1052" s="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"/>
    </row>
  </sheetData>
  <mergeCells count="11">
    <mergeCell ref="S2:V2"/>
    <mergeCell ref="X2:X3"/>
    <mergeCell ref="A1:X1"/>
    <mergeCell ref="A2:A3"/>
    <mergeCell ref="B2:B3"/>
    <mergeCell ref="C2:C3"/>
    <mergeCell ref="D2:D3"/>
    <mergeCell ref="E2:E3"/>
    <mergeCell ref="K2:R2"/>
    <mergeCell ref="F2:H2"/>
    <mergeCell ref="I2:J2"/>
  </mergeCells>
  <pageMargins left="0.33" right="0.12" top="0.55000000000000004" bottom="0.12" header="0.12" footer="0.12"/>
  <pageSetup paperSize="9" scale="42" orientation="landscape" verticalDpi="4294967295" r:id="rId1"/>
  <rowBreaks count="4" manualBreakCount="4">
    <brk id="38" max="19" man="1"/>
    <brk id="71" max="19" man="1"/>
    <brk id="142" max="19" man="1"/>
    <brk id="176" max="1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O858"/>
  <sheetViews>
    <sheetView showGridLines="0" view="pageBreakPreview" zoomScale="60" zoomScaleNormal="70" workbookViewId="0">
      <pane ySplit="3" topLeftCell="A4" activePane="bottomLeft" state="frozen"/>
      <selection activeCell="M33" sqref="M33"/>
      <selection pane="bottomLeft" activeCell="AD14" sqref="AD14"/>
    </sheetView>
  </sheetViews>
  <sheetFormatPr defaultColWidth="12.5703125" defaultRowHeight="15.75" customHeight="1" x14ac:dyDescent="0.3"/>
  <cols>
    <col min="1" max="1" width="6.5703125" style="32" bestFit="1" customWidth="1"/>
    <col min="2" max="2" width="18.85546875" style="32" customWidth="1"/>
    <col min="3" max="3" width="40.140625" style="32" bestFit="1" customWidth="1"/>
    <col min="4" max="4" width="13.5703125" style="53" bestFit="1" customWidth="1"/>
    <col min="5" max="5" width="15.140625" style="53" bestFit="1" customWidth="1"/>
    <col min="6" max="8" width="11.85546875" style="53" customWidth="1"/>
    <col min="9" max="9" width="8.7109375" style="53" bestFit="1" customWidth="1"/>
    <col min="10" max="10" width="8.710937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19.7109375" style="32" customWidth="1"/>
    <col min="25" max="25" width="1.140625" style="32" customWidth="1"/>
    <col min="26" max="26" width="49.140625" style="32" bestFit="1" customWidth="1"/>
    <col min="27" max="16384" width="12.5703125" style="32"/>
  </cols>
  <sheetData>
    <row r="1" spans="1:41" ht="45.75" customHeight="1" x14ac:dyDescent="0.35">
      <c r="A1" s="430" t="s">
        <v>296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41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180" t="s">
        <v>298</v>
      </c>
      <c r="X2" s="428" t="s">
        <v>7</v>
      </c>
      <c r="Y2" s="30"/>
      <c r="Z2" s="30"/>
      <c r="AA2" s="30"/>
      <c r="AB2" s="30"/>
      <c r="AC2" s="30"/>
      <c r="AD2" s="30"/>
    </row>
    <row r="3" spans="1:41" s="31" customFormat="1" ht="95.25" x14ac:dyDescent="0.35">
      <c r="A3" s="429"/>
      <c r="B3" s="429"/>
      <c r="C3" s="440"/>
      <c r="D3" s="441"/>
      <c r="E3" s="442"/>
      <c r="F3" s="314" t="s">
        <v>8</v>
      </c>
      <c r="G3" s="314" t="s">
        <v>280</v>
      </c>
      <c r="H3" s="314" t="s">
        <v>281</v>
      </c>
      <c r="I3" s="315" t="s">
        <v>290</v>
      </c>
      <c r="J3" s="315" t="s">
        <v>291</v>
      </c>
      <c r="K3" s="316" t="s">
        <v>9</v>
      </c>
      <c r="L3" s="316" t="s">
        <v>10</v>
      </c>
      <c r="M3" s="316" t="s">
        <v>11</v>
      </c>
      <c r="N3" s="316" t="s">
        <v>12</v>
      </c>
      <c r="O3" s="316" t="s">
        <v>13</v>
      </c>
      <c r="P3" s="316" t="s">
        <v>14</v>
      </c>
      <c r="Q3" s="316" t="s">
        <v>15</v>
      </c>
      <c r="R3" s="316" t="s">
        <v>16</v>
      </c>
      <c r="S3" s="317" t="s">
        <v>17</v>
      </c>
      <c r="T3" s="317" t="s">
        <v>18</v>
      </c>
      <c r="U3" s="317" t="s">
        <v>19</v>
      </c>
      <c r="V3" s="317" t="s">
        <v>20</v>
      </c>
      <c r="W3" s="181" t="s">
        <v>21</v>
      </c>
      <c r="X3" s="440"/>
      <c r="Y3" s="30"/>
      <c r="Z3" s="30"/>
      <c r="AA3" s="30"/>
      <c r="AB3" s="30"/>
      <c r="AC3" s="30"/>
      <c r="AD3" s="30"/>
    </row>
    <row r="4" spans="1:41" ht="27.75" customHeight="1" x14ac:dyDescent="0.55000000000000004">
      <c r="A4" s="3">
        <v>1</v>
      </c>
      <c r="B4" s="4" t="s">
        <v>260</v>
      </c>
      <c r="C4" s="123" t="s">
        <v>267</v>
      </c>
      <c r="D4" s="5"/>
      <c r="E4" s="5"/>
      <c r="F4" s="124"/>
      <c r="G4" s="124"/>
      <c r="H4" s="124"/>
      <c r="I4" s="124"/>
      <c r="J4" s="12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5"/>
      <c r="W4" s="3"/>
      <c r="X4" s="4"/>
      <c r="Y4" s="1"/>
      <c r="Z4" s="361" t="s">
        <v>323</v>
      </c>
      <c r="AA4" s="1"/>
      <c r="AB4" s="1"/>
      <c r="AC4" s="11"/>
      <c r="AD4" s="11"/>
      <c r="AE4" s="11"/>
      <c r="AF4" s="12"/>
      <c r="AG4" s="11"/>
      <c r="AH4" s="11"/>
      <c r="AI4" s="12"/>
      <c r="AJ4" s="12"/>
      <c r="AK4" s="11"/>
      <c r="AL4" s="12"/>
      <c r="AM4" s="11"/>
      <c r="AN4" s="12"/>
      <c r="AO4" s="34"/>
    </row>
    <row r="5" spans="1:41" s="116" customFormat="1" ht="42" x14ac:dyDescent="0.2">
      <c r="A5" s="119"/>
      <c r="B5" s="120"/>
      <c r="C5" s="120" t="s">
        <v>23</v>
      </c>
      <c r="D5" s="182" t="s">
        <v>28</v>
      </c>
      <c r="E5" s="183" t="s">
        <v>299</v>
      </c>
      <c r="F5" s="184">
        <v>209</v>
      </c>
      <c r="G5" s="184"/>
      <c r="H5" s="184">
        <v>209</v>
      </c>
      <c r="I5" s="184">
        <v>209</v>
      </c>
      <c r="J5" s="184"/>
      <c r="K5" s="184" t="s">
        <v>117</v>
      </c>
      <c r="L5" s="184" t="s">
        <v>117</v>
      </c>
      <c r="M5" s="184" t="s">
        <v>117</v>
      </c>
      <c r="N5" s="184" t="s">
        <v>117</v>
      </c>
      <c r="O5" s="184" t="s">
        <v>117</v>
      </c>
      <c r="P5" s="184" t="s">
        <v>117</v>
      </c>
      <c r="Q5" s="184" t="s">
        <v>117</v>
      </c>
      <c r="R5" s="184">
        <v>209</v>
      </c>
      <c r="S5" s="184" t="s">
        <v>117</v>
      </c>
      <c r="T5" s="184" t="s">
        <v>117</v>
      </c>
      <c r="U5" s="184" t="s">
        <v>117</v>
      </c>
      <c r="V5" s="184">
        <f>SUM(S5:U5)</f>
        <v>0</v>
      </c>
      <c r="W5" s="184">
        <v>836</v>
      </c>
      <c r="X5" s="120"/>
      <c r="Y5" s="114"/>
      <c r="Z5" s="362" t="s">
        <v>411</v>
      </c>
      <c r="AA5" s="114"/>
      <c r="AB5" s="114"/>
      <c r="AC5" s="185"/>
      <c r="AD5" s="185"/>
      <c r="AE5" s="185"/>
      <c r="AF5" s="186"/>
      <c r="AG5" s="185"/>
      <c r="AH5" s="185"/>
      <c r="AI5" s="186"/>
      <c r="AJ5" s="186"/>
      <c r="AK5" s="185"/>
      <c r="AL5" s="186"/>
      <c r="AM5" s="185"/>
      <c r="AN5" s="186"/>
      <c r="AO5" s="187"/>
    </row>
    <row r="6" spans="1:41" s="116" customFormat="1" ht="84" x14ac:dyDescent="0.2">
      <c r="A6" s="119"/>
      <c r="B6" s="120"/>
      <c r="C6" s="136" t="s">
        <v>24</v>
      </c>
      <c r="D6" s="137" t="s">
        <v>29</v>
      </c>
      <c r="E6" s="138" t="s">
        <v>297</v>
      </c>
      <c r="F6" s="139">
        <v>869</v>
      </c>
      <c r="G6" s="139"/>
      <c r="H6" s="139">
        <v>869</v>
      </c>
      <c r="I6" s="139">
        <v>869</v>
      </c>
      <c r="J6" s="139"/>
      <c r="K6" s="139" t="s">
        <v>117</v>
      </c>
      <c r="L6" s="139" t="s">
        <v>117</v>
      </c>
      <c r="M6" s="139" t="s">
        <v>117</v>
      </c>
      <c r="N6" s="139">
        <v>1</v>
      </c>
      <c r="O6" s="139" t="s">
        <v>117</v>
      </c>
      <c r="P6" s="139" t="s">
        <v>117</v>
      </c>
      <c r="Q6" s="139">
        <v>1</v>
      </c>
      <c r="R6" s="139">
        <v>867</v>
      </c>
      <c r="S6" s="139" t="s">
        <v>117</v>
      </c>
      <c r="T6" s="139" t="s">
        <v>117</v>
      </c>
      <c r="U6" s="139" t="s">
        <v>117</v>
      </c>
      <c r="V6" s="139">
        <f t="shared" ref="V6:V21" si="0">SUM(S6:U6)</f>
        <v>0</v>
      </c>
      <c r="W6" s="139">
        <v>3476</v>
      </c>
      <c r="X6" s="136"/>
      <c r="Y6" s="114"/>
      <c r="Z6" s="363" t="s">
        <v>375</v>
      </c>
      <c r="AA6" s="114"/>
      <c r="AB6" s="114"/>
      <c r="AC6" s="114"/>
      <c r="AD6" s="114"/>
    </row>
    <row r="7" spans="1:41" ht="27.75" customHeight="1" x14ac:dyDescent="0.35">
      <c r="A7" s="117"/>
      <c r="B7" s="118"/>
      <c r="C7" s="132" t="s">
        <v>268</v>
      </c>
      <c r="D7" s="133"/>
      <c r="E7" s="134"/>
      <c r="F7" s="135"/>
      <c r="G7" s="135"/>
      <c r="H7" s="135"/>
      <c r="I7" s="135"/>
      <c r="J7" s="13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4"/>
      <c r="Y7" s="1"/>
      <c r="Z7" s="363" t="s">
        <v>376</v>
      </c>
      <c r="AA7" s="1"/>
      <c r="AB7" s="1"/>
      <c r="AC7" s="1"/>
      <c r="AD7" s="1"/>
    </row>
    <row r="8" spans="1:41" ht="27.75" customHeight="1" x14ac:dyDescent="0.35">
      <c r="A8" s="117"/>
      <c r="B8" s="118"/>
      <c r="C8" s="6" t="s">
        <v>25</v>
      </c>
      <c r="D8" s="7" t="s">
        <v>30</v>
      </c>
      <c r="E8" s="7" t="s">
        <v>115</v>
      </c>
      <c r="F8" s="86">
        <v>324</v>
      </c>
      <c r="G8" s="86">
        <v>324</v>
      </c>
      <c r="H8" s="86"/>
      <c r="I8" s="86">
        <v>324</v>
      </c>
      <c r="J8" s="86"/>
      <c r="K8" s="86">
        <v>15</v>
      </c>
      <c r="L8" s="86" t="s">
        <v>117</v>
      </c>
      <c r="M8" s="86" t="s">
        <v>117</v>
      </c>
      <c r="N8" s="86" t="s">
        <v>117</v>
      </c>
      <c r="O8" s="86" t="s">
        <v>117</v>
      </c>
      <c r="P8" s="86" t="s">
        <v>117</v>
      </c>
      <c r="Q8" s="86" t="s">
        <v>117</v>
      </c>
      <c r="R8" s="86" t="s">
        <v>117</v>
      </c>
      <c r="S8" s="86">
        <v>104</v>
      </c>
      <c r="T8" s="86">
        <v>190</v>
      </c>
      <c r="U8" s="86">
        <v>15</v>
      </c>
      <c r="V8" s="86">
        <f>SUM(S8:U8)</f>
        <v>309</v>
      </c>
      <c r="W8" s="86">
        <v>380</v>
      </c>
      <c r="X8" s="6"/>
      <c r="Y8" s="1"/>
      <c r="Z8" s="363" t="s">
        <v>377</v>
      </c>
      <c r="AA8" s="1"/>
      <c r="AB8" s="1"/>
      <c r="AC8" s="1"/>
      <c r="AD8" s="1"/>
    </row>
    <row r="9" spans="1:41" ht="27.75" customHeight="1" x14ac:dyDescent="0.35">
      <c r="A9" s="117"/>
      <c r="B9" s="118"/>
      <c r="C9" s="123" t="s">
        <v>269</v>
      </c>
      <c r="D9" s="5"/>
      <c r="E9" s="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4"/>
      <c r="Y9" s="1"/>
      <c r="Z9" s="363" t="s">
        <v>378</v>
      </c>
      <c r="AA9" s="1"/>
      <c r="AB9" s="1"/>
      <c r="AC9" s="1"/>
      <c r="AD9" s="1"/>
    </row>
    <row r="10" spans="1:41" s="116" customFormat="1" ht="42" x14ac:dyDescent="0.2">
      <c r="A10" s="119"/>
      <c r="B10" s="120"/>
      <c r="C10" s="120" t="s">
        <v>417</v>
      </c>
      <c r="D10" s="182" t="s">
        <v>31</v>
      </c>
      <c r="E10" s="183" t="s">
        <v>299</v>
      </c>
      <c r="F10" s="184">
        <v>1327</v>
      </c>
      <c r="G10" s="184"/>
      <c r="H10" s="184">
        <v>1327</v>
      </c>
      <c r="I10" s="184">
        <v>1327</v>
      </c>
      <c r="J10" s="184"/>
      <c r="K10" s="184" t="s">
        <v>117</v>
      </c>
      <c r="L10" s="184" t="s">
        <v>117</v>
      </c>
      <c r="M10" s="184" t="s">
        <v>117</v>
      </c>
      <c r="N10" s="184">
        <v>59</v>
      </c>
      <c r="O10" s="184" t="s">
        <v>117</v>
      </c>
      <c r="P10" s="184" t="s">
        <v>117</v>
      </c>
      <c r="Q10" s="184">
        <v>34</v>
      </c>
      <c r="R10" s="184">
        <v>1233</v>
      </c>
      <c r="S10" s="184">
        <v>1</v>
      </c>
      <c r="T10" s="184" t="s">
        <v>117</v>
      </c>
      <c r="U10" s="184" t="s">
        <v>117</v>
      </c>
      <c r="V10" s="184">
        <f>SUM(S10:U10)</f>
        <v>1</v>
      </c>
      <c r="W10" s="184">
        <v>5388</v>
      </c>
      <c r="X10" s="120"/>
      <c r="Y10" s="114"/>
      <c r="Z10" s="363" t="s">
        <v>379</v>
      </c>
      <c r="AA10" s="114"/>
      <c r="AB10" s="114"/>
      <c r="AC10" s="114"/>
      <c r="AD10" s="114"/>
    </row>
    <row r="11" spans="1:41" ht="27.75" customHeight="1" x14ac:dyDescent="0.35">
      <c r="A11" s="117"/>
      <c r="B11" s="118"/>
      <c r="C11" s="140" t="s">
        <v>418</v>
      </c>
      <c r="D11" s="141" t="s">
        <v>32</v>
      </c>
      <c r="E11" s="141" t="s">
        <v>115</v>
      </c>
      <c r="F11" s="142">
        <v>596</v>
      </c>
      <c r="G11" s="142"/>
      <c r="H11" s="142">
        <v>596</v>
      </c>
      <c r="I11" s="142">
        <v>596</v>
      </c>
      <c r="J11" s="142"/>
      <c r="K11" s="142">
        <v>1</v>
      </c>
      <c r="L11" s="142" t="s">
        <v>117</v>
      </c>
      <c r="M11" s="142" t="s">
        <v>117</v>
      </c>
      <c r="N11" s="142">
        <v>8</v>
      </c>
      <c r="O11" s="142" t="s">
        <v>117</v>
      </c>
      <c r="P11" s="142" t="s">
        <v>117</v>
      </c>
      <c r="Q11" s="142">
        <v>1</v>
      </c>
      <c r="R11" s="142">
        <v>586</v>
      </c>
      <c r="S11" s="142" t="s">
        <v>117</v>
      </c>
      <c r="T11" s="142" t="s">
        <v>117</v>
      </c>
      <c r="U11" s="142" t="s">
        <v>117</v>
      </c>
      <c r="V11" s="142">
        <f t="shared" si="0"/>
        <v>0</v>
      </c>
      <c r="W11" s="142">
        <v>1788</v>
      </c>
      <c r="X11" s="140"/>
      <c r="Y11" s="1"/>
      <c r="Z11" s="363" t="s">
        <v>380</v>
      </c>
      <c r="AA11" s="1"/>
      <c r="AB11" s="1"/>
      <c r="AC11" s="1"/>
      <c r="AD11" s="1"/>
    </row>
    <row r="12" spans="1:41" ht="27.75" customHeight="1" x14ac:dyDescent="0.35">
      <c r="A12" s="117"/>
      <c r="B12" s="118"/>
      <c r="C12" s="140" t="s">
        <v>419</v>
      </c>
      <c r="D12" s="141" t="s">
        <v>33</v>
      </c>
      <c r="E12" s="141" t="s">
        <v>114</v>
      </c>
      <c r="F12" s="142">
        <v>746</v>
      </c>
      <c r="G12" s="142"/>
      <c r="H12" s="142">
        <v>746</v>
      </c>
      <c r="I12" s="142">
        <v>746</v>
      </c>
      <c r="J12" s="142"/>
      <c r="K12" s="142" t="s">
        <v>117</v>
      </c>
      <c r="L12" s="142" t="s">
        <v>117</v>
      </c>
      <c r="M12" s="142" t="s">
        <v>117</v>
      </c>
      <c r="N12" s="143">
        <v>30</v>
      </c>
      <c r="O12" s="142" t="s">
        <v>117</v>
      </c>
      <c r="P12" s="142" t="s">
        <v>117</v>
      </c>
      <c r="Q12" s="143">
        <v>41</v>
      </c>
      <c r="R12" s="143">
        <v>673</v>
      </c>
      <c r="S12" s="142" t="s">
        <v>117</v>
      </c>
      <c r="T12" s="143">
        <v>2</v>
      </c>
      <c r="U12" s="142" t="s">
        <v>117</v>
      </c>
      <c r="V12" s="142">
        <f>SUM(S12:U12)</f>
        <v>2</v>
      </c>
      <c r="W12" s="142">
        <v>2238</v>
      </c>
      <c r="X12" s="140"/>
      <c r="Y12" s="1"/>
      <c r="Z12" s="363" t="s">
        <v>381</v>
      </c>
      <c r="AA12" s="1"/>
      <c r="AB12" s="1"/>
      <c r="AC12" s="1"/>
      <c r="AD12" s="1"/>
    </row>
    <row r="13" spans="1:41" ht="27.75" customHeight="1" x14ac:dyDescent="0.35">
      <c r="A13" s="117"/>
      <c r="B13" s="118"/>
      <c r="C13" s="140" t="s">
        <v>420</v>
      </c>
      <c r="D13" s="141" t="s">
        <v>34</v>
      </c>
      <c r="E13" s="141" t="s">
        <v>115</v>
      </c>
      <c r="F13" s="142">
        <v>1140</v>
      </c>
      <c r="G13" s="142"/>
      <c r="H13" s="142">
        <v>1140</v>
      </c>
      <c r="I13" s="142">
        <v>1140</v>
      </c>
      <c r="J13" s="142"/>
      <c r="K13" s="142" t="s">
        <v>117</v>
      </c>
      <c r="L13" s="142" t="s">
        <v>117</v>
      </c>
      <c r="M13" s="142" t="s">
        <v>117</v>
      </c>
      <c r="N13" s="142">
        <v>18</v>
      </c>
      <c r="O13" s="142" t="s">
        <v>117</v>
      </c>
      <c r="P13" s="142" t="s">
        <v>117</v>
      </c>
      <c r="Q13" s="142">
        <v>27</v>
      </c>
      <c r="R13" s="142">
        <v>1095</v>
      </c>
      <c r="S13" s="142" t="s">
        <v>117</v>
      </c>
      <c r="T13" s="142" t="s">
        <v>117</v>
      </c>
      <c r="U13" s="142" t="s">
        <v>117</v>
      </c>
      <c r="V13" s="142">
        <f t="shared" si="0"/>
        <v>0</v>
      </c>
      <c r="W13" s="142">
        <v>4560</v>
      </c>
      <c r="X13" s="140"/>
      <c r="Y13" s="1"/>
      <c r="Z13" s="362" t="s">
        <v>410</v>
      </c>
      <c r="AA13" s="1"/>
      <c r="AB13" s="1"/>
      <c r="AC13" s="1"/>
      <c r="AD13" s="1"/>
    </row>
    <row r="14" spans="1:41" ht="27.75" customHeight="1" x14ac:dyDescent="0.35">
      <c r="A14" s="117"/>
      <c r="B14" s="118"/>
      <c r="C14" s="140" t="s">
        <v>421</v>
      </c>
      <c r="D14" s="141" t="s">
        <v>35</v>
      </c>
      <c r="E14" s="141" t="s">
        <v>114</v>
      </c>
      <c r="F14" s="142">
        <v>306</v>
      </c>
      <c r="G14" s="142"/>
      <c r="H14" s="142">
        <v>306</v>
      </c>
      <c r="I14" s="142">
        <v>306</v>
      </c>
      <c r="J14" s="142"/>
      <c r="K14" s="142" t="s">
        <v>117</v>
      </c>
      <c r="L14" s="142" t="s">
        <v>117</v>
      </c>
      <c r="M14" s="142" t="s">
        <v>117</v>
      </c>
      <c r="N14" s="142">
        <v>11</v>
      </c>
      <c r="O14" s="142" t="s">
        <v>117</v>
      </c>
      <c r="P14" s="142" t="s">
        <v>117</v>
      </c>
      <c r="Q14" s="142">
        <v>34</v>
      </c>
      <c r="R14" s="142">
        <v>261</v>
      </c>
      <c r="S14" s="142" t="s">
        <v>117</v>
      </c>
      <c r="T14" s="142" t="s">
        <v>117</v>
      </c>
      <c r="U14" s="142" t="s">
        <v>117</v>
      </c>
      <c r="V14" s="142">
        <f t="shared" si="0"/>
        <v>0</v>
      </c>
      <c r="W14" s="142">
        <v>1224</v>
      </c>
      <c r="X14" s="140"/>
      <c r="Y14" s="1"/>
      <c r="Z14" s="363" t="s">
        <v>382</v>
      </c>
      <c r="AA14" s="1"/>
      <c r="AB14" s="1"/>
      <c r="AC14" s="1"/>
      <c r="AD14" s="1"/>
    </row>
    <row r="15" spans="1:41" ht="27.75" customHeight="1" x14ac:dyDescent="0.35">
      <c r="A15" s="117"/>
      <c r="B15" s="118"/>
      <c r="C15" s="6" t="s">
        <v>422</v>
      </c>
      <c r="D15" s="7" t="s">
        <v>36</v>
      </c>
      <c r="E15" s="7" t="s">
        <v>115</v>
      </c>
      <c r="F15" s="86">
        <v>582</v>
      </c>
      <c r="G15" s="86"/>
      <c r="H15" s="86">
        <v>582</v>
      </c>
      <c r="I15" s="86">
        <v>582</v>
      </c>
      <c r="J15" s="86"/>
      <c r="K15" s="86" t="s">
        <v>117</v>
      </c>
      <c r="L15" s="86" t="s">
        <v>117</v>
      </c>
      <c r="M15" s="86" t="s">
        <v>117</v>
      </c>
      <c r="N15" s="86">
        <v>14</v>
      </c>
      <c r="O15" s="86" t="s">
        <v>117</v>
      </c>
      <c r="P15" s="86" t="s">
        <v>117</v>
      </c>
      <c r="Q15" s="86">
        <v>5</v>
      </c>
      <c r="R15" s="86">
        <v>563</v>
      </c>
      <c r="S15" s="86" t="s">
        <v>117</v>
      </c>
      <c r="T15" s="86" t="s">
        <v>117</v>
      </c>
      <c r="U15" s="86" t="s">
        <v>117</v>
      </c>
      <c r="V15" s="86">
        <f t="shared" si="0"/>
        <v>0</v>
      </c>
      <c r="W15" s="86">
        <v>1746</v>
      </c>
      <c r="X15" s="6"/>
      <c r="Y15" s="1"/>
      <c r="Z15" s="362" t="s">
        <v>409</v>
      </c>
      <c r="AA15" s="1"/>
      <c r="AB15" s="1"/>
      <c r="AC15" s="1"/>
      <c r="AD15" s="1"/>
    </row>
    <row r="16" spans="1:41" ht="27.75" customHeight="1" x14ac:dyDescent="0.35">
      <c r="A16" s="117"/>
      <c r="B16" s="118"/>
      <c r="C16" s="123" t="s">
        <v>416</v>
      </c>
      <c r="D16" s="5"/>
      <c r="E16" s="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4"/>
      <c r="Y16" s="1"/>
      <c r="Z16" s="363" t="s">
        <v>383</v>
      </c>
      <c r="AA16" s="1"/>
      <c r="AB16" s="1"/>
      <c r="AC16" s="1"/>
      <c r="AD16" s="1"/>
    </row>
    <row r="17" spans="1:30" ht="27.75" customHeight="1" x14ac:dyDescent="0.35">
      <c r="A17" s="117"/>
      <c r="B17" s="118"/>
      <c r="C17" s="118" t="s">
        <v>26</v>
      </c>
      <c r="D17" s="126" t="s">
        <v>37</v>
      </c>
      <c r="E17" s="126" t="s">
        <v>114</v>
      </c>
      <c r="F17" s="127">
        <v>528</v>
      </c>
      <c r="G17" s="127"/>
      <c r="H17" s="127">
        <v>528</v>
      </c>
      <c r="I17" s="127">
        <v>528</v>
      </c>
      <c r="J17" s="127"/>
      <c r="K17" s="127" t="s">
        <v>117</v>
      </c>
      <c r="L17" s="127" t="s">
        <v>117</v>
      </c>
      <c r="M17" s="127" t="s">
        <v>117</v>
      </c>
      <c r="N17" s="127">
        <v>220</v>
      </c>
      <c r="O17" s="127">
        <v>1</v>
      </c>
      <c r="P17" s="127" t="s">
        <v>117</v>
      </c>
      <c r="Q17" s="127">
        <v>3</v>
      </c>
      <c r="R17" s="127">
        <v>304</v>
      </c>
      <c r="S17" s="127" t="s">
        <v>117</v>
      </c>
      <c r="T17" s="127" t="s">
        <v>117</v>
      </c>
      <c r="U17" s="127" t="s">
        <v>117</v>
      </c>
      <c r="V17" s="127">
        <f t="shared" si="0"/>
        <v>0</v>
      </c>
      <c r="W17" s="127">
        <v>1584</v>
      </c>
      <c r="X17" s="118"/>
      <c r="Y17" s="1"/>
      <c r="Z17" s="1"/>
      <c r="AA17" s="1"/>
      <c r="AB17" s="1"/>
      <c r="AC17" s="1"/>
      <c r="AD17" s="1"/>
    </row>
    <row r="18" spans="1:30" ht="27.75" customHeight="1" x14ac:dyDescent="0.35">
      <c r="A18" s="117"/>
      <c r="B18" s="118"/>
      <c r="C18" s="140" t="s">
        <v>27</v>
      </c>
      <c r="D18" s="141" t="s">
        <v>38</v>
      </c>
      <c r="E18" s="141" t="s">
        <v>114</v>
      </c>
      <c r="F18" s="142">
        <v>176</v>
      </c>
      <c r="G18" s="142"/>
      <c r="H18" s="142">
        <v>176</v>
      </c>
      <c r="I18" s="142">
        <v>176</v>
      </c>
      <c r="J18" s="142"/>
      <c r="K18" s="142" t="s">
        <v>117</v>
      </c>
      <c r="L18" s="142" t="s">
        <v>117</v>
      </c>
      <c r="M18" s="142" t="s">
        <v>117</v>
      </c>
      <c r="N18" s="142">
        <v>83</v>
      </c>
      <c r="O18" s="142" t="s">
        <v>117</v>
      </c>
      <c r="P18" s="142" t="s">
        <v>117</v>
      </c>
      <c r="Q18" s="142">
        <v>1</v>
      </c>
      <c r="R18" s="142">
        <v>92</v>
      </c>
      <c r="S18" s="142" t="s">
        <v>117</v>
      </c>
      <c r="T18" s="142" t="s">
        <v>117</v>
      </c>
      <c r="U18" s="142" t="s">
        <v>117</v>
      </c>
      <c r="V18" s="142">
        <f t="shared" si="0"/>
        <v>0</v>
      </c>
      <c r="W18" s="142">
        <v>528</v>
      </c>
      <c r="X18" s="140"/>
      <c r="Y18" s="1"/>
      <c r="Z18" s="1"/>
      <c r="AA18" s="1"/>
      <c r="AB18" s="1"/>
      <c r="AC18" s="1"/>
      <c r="AD18" s="1"/>
    </row>
    <row r="19" spans="1:30" ht="27.75" customHeight="1" x14ac:dyDescent="0.35">
      <c r="A19" s="117"/>
      <c r="B19" s="118"/>
      <c r="C19" s="140" t="s">
        <v>412</v>
      </c>
      <c r="D19" s="141" t="s">
        <v>39</v>
      </c>
      <c r="E19" s="141" t="s">
        <v>116</v>
      </c>
      <c r="F19" s="142">
        <v>53</v>
      </c>
      <c r="G19" s="142"/>
      <c r="H19" s="142">
        <v>53</v>
      </c>
      <c r="I19" s="142"/>
      <c r="J19" s="142">
        <v>53</v>
      </c>
      <c r="K19" s="142" t="s">
        <v>117</v>
      </c>
      <c r="L19" s="142" t="s">
        <v>117</v>
      </c>
      <c r="M19" s="142" t="s">
        <v>117</v>
      </c>
      <c r="N19" s="142">
        <v>4</v>
      </c>
      <c r="O19" s="142">
        <v>1</v>
      </c>
      <c r="P19" s="142" t="s">
        <v>117</v>
      </c>
      <c r="Q19" s="142" t="s">
        <v>117</v>
      </c>
      <c r="R19" s="142">
        <v>13</v>
      </c>
      <c r="S19" s="142">
        <v>33</v>
      </c>
      <c r="T19" s="142">
        <v>2</v>
      </c>
      <c r="U19" s="142" t="s">
        <v>117</v>
      </c>
      <c r="V19" s="142">
        <f t="shared" si="0"/>
        <v>35</v>
      </c>
      <c r="W19" s="142">
        <v>51</v>
      </c>
      <c r="X19" s="140"/>
      <c r="Y19" s="1"/>
      <c r="Z19" s="1"/>
      <c r="AA19" s="1"/>
      <c r="AB19" s="1"/>
      <c r="AC19" s="1"/>
      <c r="AD19" s="1"/>
    </row>
    <row r="20" spans="1:30" ht="27.75" customHeight="1" x14ac:dyDescent="0.35">
      <c r="A20" s="117"/>
      <c r="B20" s="118"/>
      <c r="C20" s="140" t="s">
        <v>413</v>
      </c>
      <c r="D20" s="141" t="s">
        <v>40</v>
      </c>
      <c r="E20" s="141" t="s">
        <v>116</v>
      </c>
      <c r="F20" s="142">
        <v>45</v>
      </c>
      <c r="G20" s="142"/>
      <c r="H20" s="142">
        <v>45</v>
      </c>
      <c r="I20" s="142"/>
      <c r="J20" s="142">
        <v>45</v>
      </c>
      <c r="K20" s="142" t="s">
        <v>117</v>
      </c>
      <c r="L20" s="142" t="s">
        <v>117</v>
      </c>
      <c r="M20" s="142" t="s">
        <v>117</v>
      </c>
      <c r="N20" s="142">
        <v>3</v>
      </c>
      <c r="O20" s="142" t="s">
        <v>117</v>
      </c>
      <c r="P20" s="142" t="s">
        <v>117</v>
      </c>
      <c r="Q20" s="142" t="s">
        <v>117</v>
      </c>
      <c r="R20" s="142">
        <v>2</v>
      </c>
      <c r="S20" s="142">
        <v>40</v>
      </c>
      <c r="T20" s="142" t="s">
        <v>117</v>
      </c>
      <c r="U20" s="142" t="s">
        <v>117</v>
      </c>
      <c r="V20" s="142">
        <f t="shared" si="0"/>
        <v>40</v>
      </c>
      <c r="W20" s="142">
        <v>12</v>
      </c>
      <c r="X20" s="140"/>
      <c r="Y20" s="1"/>
      <c r="Z20" s="1"/>
      <c r="AA20" s="1"/>
      <c r="AB20" s="1"/>
      <c r="AC20" s="1"/>
      <c r="AD20" s="1"/>
    </row>
    <row r="21" spans="1:30" ht="27.75" customHeight="1" x14ac:dyDescent="0.35">
      <c r="A21" s="117"/>
      <c r="B21" s="118"/>
      <c r="C21" s="140" t="s">
        <v>414</v>
      </c>
      <c r="D21" s="141" t="s">
        <v>41</v>
      </c>
      <c r="E21" s="141" t="s">
        <v>116</v>
      </c>
      <c r="F21" s="142">
        <v>34</v>
      </c>
      <c r="G21" s="142"/>
      <c r="H21" s="142">
        <v>34</v>
      </c>
      <c r="I21" s="142"/>
      <c r="J21" s="142">
        <v>34</v>
      </c>
      <c r="K21" s="142" t="s">
        <v>117</v>
      </c>
      <c r="L21" s="142" t="s">
        <v>117</v>
      </c>
      <c r="M21" s="142" t="s">
        <v>117</v>
      </c>
      <c r="N21" s="142">
        <v>1</v>
      </c>
      <c r="O21" s="142" t="s">
        <v>117</v>
      </c>
      <c r="P21" s="142" t="s">
        <v>117</v>
      </c>
      <c r="Q21" s="142" t="s">
        <v>117</v>
      </c>
      <c r="R21" s="142">
        <v>6</v>
      </c>
      <c r="S21" s="142">
        <v>26</v>
      </c>
      <c r="T21" s="142">
        <v>1</v>
      </c>
      <c r="U21" s="142" t="s">
        <v>117</v>
      </c>
      <c r="V21" s="142">
        <f t="shared" si="0"/>
        <v>27</v>
      </c>
      <c r="W21" s="142">
        <v>14</v>
      </c>
      <c r="X21" s="140"/>
      <c r="Y21" s="1"/>
      <c r="Z21" s="1"/>
      <c r="AA21" s="1"/>
      <c r="AB21" s="1"/>
      <c r="AC21" s="1"/>
      <c r="AD21" s="1"/>
    </row>
    <row r="22" spans="1:30" ht="27.75" customHeight="1" x14ac:dyDescent="0.35">
      <c r="A22" s="121"/>
      <c r="B22" s="122"/>
      <c r="C22" s="140" t="s">
        <v>415</v>
      </c>
      <c r="D22" s="144" t="s">
        <v>42</v>
      </c>
      <c r="E22" s="144" t="s">
        <v>116</v>
      </c>
      <c r="F22" s="145">
        <v>33</v>
      </c>
      <c r="G22" s="145"/>
      <c r="H22" s="145">
        <v>33</v>
      </c>
      <c r="I22" s="145"/>
      <c r="J22" s="145">
        <v>33</v>
      </c>
      <c r="K22" s="145" t="s">
        <v>117</v>
      </c>
      <c r="L22" s="145" t="s">
        <v>117</v>
      </c>
      <c r="M22" s="145" t="s">
        <v>117</v>
      </c>
      <c r="N22" s="145">
        <v>1</v>
      </c>
      <c r="O22" s="145" t="s">
        <v>117</v>
      </c>
      <c r="P22" s="145" t="s">
        <v>117</v>
      </c>
      <c r="Q22" s="145" t="s">
        <v>117</v>
      </c>
      <c r="R22" s="145">
        <v>3</v>
      </c>
      <c r="S22" s="145">
        <v>29</v>
      </c>
      <c r="T22" s="145" t="s">
        <v>117</v>
      </c>
      <c r="U22" s="145" t="s">
        <v>117</v>
      </c>
      <c r="V22" s="145">
        <f>SUM(S22:U22)</f>
        <v>29</v>
      </c>
      <c r="W22" s="145">
        <v>6</v>
      </c>
      <c r="X22" s="122"/>
      <c r="Y22" s="1"/>
      <c r="Z22" s="1"/>
      <c r="AA22" s="1"/>
      <c r="AB22" s="1"/>
      <c r="AC22" s="1"/>
      <c r="AD22" s="1"/>
    </row>
    <row r="23" spans="1:30" s="63" customFormat="1" ht="27.75" customHeight="1" thickBot="1" x14ac:dyDescent="0.4">
      <c r="A23" s="66"/>
      <c r="B23" s="67"/>
      <c r="C23" s="66" t="s">
        <v>43</v>
      </c>
      <c r="D23" s="66">
        <f>COUNTA(D5:D22)</f>
        <v>15</v>
      </c>
      <c r="E23" s="66"/>
      <c r="F23" s="66">
        <f>SUM(F4:F22)</f>
        <v>6968</v>
      </c>
      <c r="G23" s="66">
        <f>SUM(G4:G22)</f>
        <v>324</v>
      </c>
      <c r="H23" s="66">
        <f>SUM(H4:H22)</f>
        <v>6644</v>
      </c>
      <c r="I23" s="66">
        <f>SUM(I4:I22)</f>
        <v>6803</v>
      </c>
      <c r="J23" s="66">
        <f>SUM(J4:J22)</f>
        <v>165</v>
      </c>
      <c r="K23" s="66">
        <f t="shared" ref="K23:T23" si="1">SUM(K4:K22)</f>
        <v>16</v>
      </c>
      <c r="L23" s="66">
        <f t="shared" si="1"/>
        <v>0</v>
      </c>
      <c r="M23" s="66">
        <f t="shared" si="1"/>
        <v>0</v>
      </c>
      <c r="N23" s="66">
        <f t="shared" si="1"/>
        <v>453</v>
      </c>
      <c r="O23" s="66">
        <f t="shared" si="1"/>
        <v>2</v>
      </c>
      <c r="P23" s="66">
        <f t="shared" si="1"/>
        <v>0</v>
      </c>
      <c r="Q23" s="66">
        <f t="shared" si="1"/>
        <v>147</v>
      </c>
      <c r="R23" s="66">
        <f t="shared" si="1"/>
        <v>5907</v>
      </c>
      <c r="S23" s="66">
        <f t="shared" si="1"/>
        <v>233</v>
      </c>
      <c r="T23" s="66">
        <f t="shared" si="1"/>
        <v>195</v>
      </c>
      <c r="U23" s="66">
        <f>SUM(U4:U22)</f>
        <v>15</v>
      </c>
      <c r="V23" s="66">
        <f>SUM(V4:V22)</f>
        <v>443</v>
      </c>
      <c r="W23" s="66">
        <f>SUM(W4:W22)</f>
        <v>23831</v>
      </c>
      <c r="X23" s="67"/>
      <c r="Y23" s="62"/>
      <c r="Z23" s="62"/>
      <c r="AA23" s="62"/>
      <c r="AB23" s="62"/>
      <c r="AC23" s="62"/>
      <c r="AD23" s="62"/>
    </row>
    <row r="24" spans="1:30" ht="21.75" thickTop="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15.75" customHeight="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</row>
    <row r="837" spans="1:30" ht="15.75" customHeight="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</row>
    <row r="838" spans="1:30" ht="15.75" customHeight="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</row>
    <row r="839" spans="1:30" ht="15.75" customHeight="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</row>
    <row r="840" spans="1:30" ht="15.75" customHeight="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</row>
    <row r="841" spans="1:30" ht="15.75" customHeight="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</row>
    <row r="842" spans="1:30" ht="15.75" customHeight="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30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L142"/>
  <sheetViews>
    <sheetView showGridLines="0" tabSelected="1" zoomScale="90" zoomScaleNormal="90" zoomScaleSheetLayoutView="57" workbookViewId="0">
      <pane ySplit="1" topLeftCell="A2" activePane="bottomLeft" state="frozen"/>
      <selection activeCell="AD9" sqref="AD9"/>
      <selection pane="bottomLeft" activeCell="C6" sqref="C6"/>
    </sheetView>
  </sheetViews>
  <sheetFormatPr defaultColWidth="12.5703125" defaultRowHeight="21" x14ac:dyDescent="0.2"/>
  <cols>
    <col min="1" max="1" width="31.42578125" style="385" bestFit="1" customWidth="1"/>
    <col min="2" max="2" width="32.5703125" style="399" bestFit="1" customWidth="1"/>
    <col min="3" max="3" width="71.140625" style="385" bestFit="1" customWidth="1"/>
    <col min="4" max="4" width="13.42578125" style="393" bestFit="1" customWidth="1"/>
    <col min="5" max="5" width="24.140625" style="399" bestFit="1" customWidth="1"/>
    <col min="6" max="6" width="17.7109375" style="393" bestFit="1" customWidth="1"/>
    <col min="7" max="7" width="14.5703125" style="393" bestFit="1" customWidth="1"/>
    <col min="8" max="8" width="16.28515625" style="393" bestFit="1" customWidth="1"/>
    <col min="9" max="9" width="22.5703125" style="393" bestFit="1" customWidth="1"/>
    <col min="10" max="10" width="24.28515625" style="393" bestFit="1" customWidth="1"/>
    <col min="11" max="11" width="24.5703125" style="385" customWidth="1"/>
    <col min="12" max="12" width="7.5703125" style="385" bestFit="1" customWidth="1"/>
    <col min="13" max="16384" width="12.5703125" style="385"/>
  </cols>
  <sheetData>
    <row r="1" spans="1:12" x14ac:dyDescent="0.35">
      <c r="A1" s="1" t="s">
        <v>665</v>
      </c>
      <c r="B1" s="444" t="s">
        <v>666</v>
      </c>
      <c r="C1" s="444" t="s">
        <v>667</v>
      </c>
      <c r="D1" s="444" t="s">
        <v>668</v>
      </c>
      <c r="E1" s="444" t="s">
        <v>669</v>
      </c>
      <c r="F1" s="444" t="s">
        <v>670</v>
      </c>
      <c r="G1" s="444" t="s">
        <v>671</v>
      </c>
      <c r="H1" s="444" t="s">
        <v>672</v>
      </c>
      <c r="I1" s="444" t="s">
        <v>673</v>
      </c>
      <c r="J1" s="444" t="s">
        <v>674</v>
      </c>
    </row>
    <row r="2" spans="1:12" s="390" customFormat="1" ht="42" x14ac:dyDescent="0.2">
      <c r="A2" s="373" t="s">
        <v>530</v>
      </c>
      <c r="B2" s="375" t="s">
        <v>529</v>
      </c>
      <c r="C2" s="400" t="s">
        <v>640</v>
      </c>
      <c r="D2" s="401" t="s">
        <v>28</v>
      </c>
      <c r="E2" s="402" t="s">
        <v>299</v>
      </c>
      <c r="F2" s="405">
        <v>209</v>
      </c>
      <c r="G2" s="405"/>
      <c r="H2" s="405">
        <v>209</v>
      </c>
      <c r="I2" s="405">
        <v>209</v>
      </c>
      <c r="J2" s="405"/>
    </row>
    <row r="3" spans="1:12" s="390" customFormat="1" ht="63" x14ac:dyDescent="0.2">
      <c r="A3" s="373" t="s">
        <v>530</v>
      </c>
      <c r="B3" s="375" t="s">
        <v>529</v>
      </c>
      <c r="C3" s="400" t="s">
        <v>641</v>
      </c>
      <c r="D3" s="401" t="s">
        <v>29</v>
      </c>
      <c r="E3" s="402" t="s">
        <v>310</v>
      </c>
      <c r="F3" s="405">
        <v>869</v>
      </c>
      <c r="G3" s="405"/>
      <c r="H3" s="405">
        <v>869</v>
      </c>
      <c r="I3" s="405">
        <v>869</v>
      </c>
      <c r="J3" s="405"/>
    </row>
    <row r="4" spans="1:12" x14ac:dyDescent="0.2">
      <c r="A4" s="373" t="s">
        <v>530</v>
      </c>
      <c r="B4" s="375" t="s">
        <v>529</v>
      </c>
      <c r="C4" s="375" t="s">
        <v>618</v>
      </c>
      <c r="D4" s="381" t="s">
        <v>30</v>
      </c>
      <c r="E4" s="375" t="s">
        <v>115</v>
      </c>
      <c r="F4" s="374">
        <v>324</v>
      </c>
      <c r="G4" s="374">
        <v>324</v>
      </c>
      <c r="H4" s="374"/>
      <c r="I4" s="374"/>
      <c r="J4" s="374"/>
      <c r="L4" s="394"/>
    </row>
    <row r="5" spans="1:12" x14ac:dyDescent="0.2">
      <c r="A5" s="373" t="s">
        <v>530</v>
      </c>
      <c r="B5" s="375" t="s">
        <v>529</v>
      </c>
      <c r="C5" s="375" t="s">
        <v>617</v>
      </c>
      <c r="D5" s="381" t="s">
        <v>528</v>
      </c>
      <c r="E5" s="375" t="s">
        <v>135</v>
      </c>
      <c r="F5" s="374">
        <v>102</v>
      </c>
      <c r="G5" s="374">
        <v>102</v>
      </c>
      <c r="H5" s="374"/>
      <c r="I5" s="374">
        <v>102</v>
      </c>
      <c r="J5" s="374"/>
      <c r="L5" s="394"/>
    </row>
    <row r="6" spans="1:12" ht="42" x14ac:dyDescent="0.2">
      <c r="A6" s="373" t="s">
        <v>530</v>
      </c>
      <c r="B6" s="375" t="s">
        <v>529</v>
      </c>
      <c r="C6" s="375" t="s">
        <v>570</v>
      </c>
      <c r="D6" s="381" t="s">
        <v>31</v>
      </c>
      <c r="E6" s="395" t="s">
        <v>299</v>
      </c>
      <c r="F6" s="374">
        <v>1327</v>
      </c>
      <c r="G6" s="374"/>
      <c r="H6" s="374">
        <v>1327</v>
      </c>
      <c r="I6" s="374">
        <v>1327</v>
      </c>
      <c r="J6" s="374"/>
      <c r="L6" s="394"/>
    </row>
    <row r="7" spans="1:12" x14ac:dyDescent="0.2">
      <c r="A7" s="373" t="s">
        <v>530</v>
      </c>
      <c r="B7" s="375" t="s">
        <v>529</v>
      </c>
      <c r="C7" s="375" t="s">
        <v>571</v>
      </c>
      <c r="D7" s="381" t="s">
        <v>32</v>
      </c>
      <c r="E7" s="375" t="s">
        <v>115</v>
      </c>
      <c r="F7" s="374">
        <v>596</v>
      </c>
      <c r="G7" s="374"/>
      <c r="H7" s="374">
        <v>596</v>
      </c>
      <c r="I7" s="374">
        <v>596</v>
      </c>
      <c r="J7" s="374"/>
      <c r="L7" s="394"/>
    </row>
    <row r="8" spans="1:12" x14ac:dyDescent="0.2">
      <c r="A8" s="373" t="s">
        <v>530</v>
      </c>
      <c r="B8" s="375" t="s">
        <v>529</v>
      </c>
      <c r="C8" s="375" t="s">
        <v>572</v>
      </c>
      <c r="D8" s="381" t="s">
        <v>33</v>
      </c>
      <c r="E8" s="375" t="s">
        <v>114</v>
      </c>
      <c r="F8" s="374">
        <v>746</v>
      </c>
      <c r="G8" s="374"/>
      <c r="H8" s="374">
        <v>746</v>
      </c>
      <c r="I8" s="374">
        <v>746</v>
      </c>
      <c r="J8" s="374"/>
      <c r="L8" s="394"/>
    </row>
    <row r="9" spans="1:12" x14ac:dyDescent="0.2">
      <c r="A9" s="373" t="s">
        <v>530</v>
      </c>
      <c r="B9" s="375" t="s">
        <v>529</v>
      </c>
      <c r="C9" s="375" t="s">
        <v>573</v>
      </c>
      <c r="D9" s="381" t="s">
        <v>34</v>
      </c>
      <c r="E9" s="375" t="s">
        <v>115</v>
      </c>
      <c r="F9" s="374">
        <v>1140</v>
      </c>
      <c r="G9" s="374"/>
      <c r="H9" s="374">
        <v>1140</v>
      </c>
      <c r="I9" s="374">
        <v>1140</v>
      </c>
      <c r="J9" s="374"/>
      <c r="L9" s="394"/>
    </row>
    <row r="10" spans="1:12" x14ac:dyDescent="0.2">
      <c r="A10" s="373" t="s">
        <v>530</v>
      </c>
      <c r="B10" s="375" t="s">
        <v>529</v>
      </c>
      <c r="C10" s="375" t="s">
        <v>575</v>
      </c>
      <c r="D10" s="381" t="s">
        <v>35</v>
      </c>
      <c r="E10" s="375" t="s">
        <v>114</v>
      </c>
      <c r="F10" s="374">
        <v>306</v>
      </c>
      <c r="G10" s="374"/>
      <c r="H10" s="374">
        <v>306</v>
      </c>
      <c r="I10" s="374">
        <v>306</v>
      </c>
      <c r="J10" s="374"/>
      <c r="L10" s="394"/>
    </row>
    <row r="11" spans="1:12" x14ac:dyDescent="0.2">
      <c r="A11" s="373" t="s">
        <v>530</v>
      </c>
      <c r="B11" s="375" t="s">
        <v>529</v>
      </c>
      <c r="C11" s="375" t="s">
        <v>574</v>
      </c>
      <c r="D11" s="381" t="s">
        <v>36</v>
      </c>
      <c r="E11" s="375" t="s">
        <v>115</v>
      </c>
      <c r="F11" s="374">
        <v>582</v>
      </c>
      <c r="G11" s="374"/>
      <c r="H11" s="374">
        <v>582</v>
      </c>
      <c r="I11" s="374">
        <v>582</v>
      </c>
      <c r="J11" s="374"/>
      <c r="L11" s="394"/>
    </row>
    <row r="12" spans="1:12" x14ac:dyDescent="0.2">
      <c r="A12" s="373" t="s">
        <v>530</v>
      </c>
      <c r="B12" s="375" t="s">
        <v>529</v>
      </c>
      <c r="C12" s="375" t="s">
        <v>564</v>
      </c>
      <c r="D12" s="381" t="s">
        <v>37</v>
      </c>
      <c r="E12" s="375" t="s">
        <v>114</v>
      </c>
      <c r="F12" s="374">
        <v>528</v>
      </c>
      <c r="G12" s="374"/>
      <c r="H12" s="374">
        <v>528</v>
      </c>
      <c r="I12" s="374">
        <v>528</v>
      </c>
      <c r="J12" s="374"/>
      <c r="L12" s="394"/>
    </row>
    <row r="13" spans="1:12" x14ac:dyDescent="0.2">
      <c r="A13" s="373" t="s">
        <v>530</v>
      </c>
      <c r="B13" s="375" t="s">
        <v>529</v>
      </c>
      <c r="C13" s="375" t="s">
        <v>565</v>
      </c>
      <c r="D13" s="381" t="s">
        <v>38</v>
      </c>
      <c r="E13" s="375" t="s">
        <v>114</v>
      </c>
      <c r="F13" s="374">
        <v>176</v>
      </c>
      <c r="G13" s="374"/>
      <c r="H13" s="374">
        <v>176</v>
      </c>
      <c r="I13" s="374">
        <v>176</v>
      </c>
      <c r="J13" s="374"/>
      <c r="L13" s="394"/>
    </row>
    <row r="14" spans="1:12" x14ac:dyDescent="0.2">
      <c r="A14" s="373" t="s">
        <v>530</v>
      </c>
      <c r="B14" s="375" t="s">
        <v>529</v>
      </c>
      <c r="C14" s="375" t="s">
        <v>566</v>
      </c>
      <c r="D14" s="381" t="s">
        <v>39</v>
      </c>
      <c r="E14" s="375" t="s">
        <v>116</v>
      </c>
      <c r="F14" s="374">
        <v>53</v>
      </c>
      <c r="G14" s="374"/>
      <c r="H14" s="374">
        <v>53</v>
      </c>
      <c r="I14" s="374"/>
      <c r="J14" s="374">
        <v>53</v>
      </c>
      <c r="L14" s="394"/>
    </row>
    <row r="15" spans="1:12" x14ac:dyDescent="0.2">
      <c r="A15" s="373" t="s">
        <v>530</v>
      </c>
      <c r="B15" s="375" t="s">
        <v>529</v>
      </c>
      <c r="C15" s="375" t="s">
        <v>567</v>
      </c>
      <c r="D15" s="381" t="s">
        <v>40</v>
      </c>
      <c r="E15" s="375" t="s">
        <v>116</v>
      </c>
      <c r="F15" s="374">
        <v>45</v>
      </c>
      <c r="G15" s="374"/>
      <c r="H15" s="374">
        <v>45</v>
      </c>
      <c r="I15" s="374"/>
      <c r="J15" s="374">
        <v>45</v>
      </c>
      <c r="L15" s="394"/>
    </row>
    <row r="16" spans="1:12" x14ac:dyDescent="0.2">
      <c r="A16" s="373" t="s">
        <v>530</v>
      </c>
      <c r="B16" s="375" t="s">
        <v>529</v>
      </c>
      <c r="C16" s="375" t="s">
        <v>568</v>
      </c>
      <c r="D16" s="381" t="s">
        <v>41</v>
      </c>
      <c r="E16" s="375" t="s">
        <v>116</v>
      </c>
      <c r="F16" s="374">
        <v>34</v>
      </c>
      <c r="G16" s="374"/>
      <c r="H16" s="374">
        <v>34</v>
      </c>
      <c r="I16" s="374"/>
      <c r="J16" s="374">
        <v>34</v>
      </c>
      <c r="L16" s="394"/>
    </row>
    <row r="17" spans="1:12" x14ac:dyDescent="0.2">
      <c r="A17" s="373" t="s">
        <v>530</v>
      </c>
      <c r="B17" s="375" t="s">
        <v>529</v>
      </c>
      <c r="C17" s="375" t="s">
        <v>569</v>
      </c>
      <c r="D17" s="381" t="s">
        <v>42</v>
      </c>
      <c r="E17" s="375" t="s">
        <v>116</v>
      </c>
      <c r="F17" s="374">
        <v>33</v>
      </c>
      <c r="G17" s="374"/>
      <c r="H17" s="374">
        <v>33</v>
      </c>
      <c r="I17" s="374"/>
      <c r="J17" s="374">
        <v>33</v>
      </c>
      <c r="L17" s="394"/>
    </row>
    <row r="18" spans="1:12" s="390" customFormat="1" x14ac:dyDescent="0.2">
      <c r="A18" s="373" t="s">
        <v>530</v>
      </c>
      <c r="B18" s="375" t="s">
        <v>644</v>
      </c>
      <c r="C18" s="400" t="s">
        <v>642</v>
      </c>
      <c r="D18" s="401" t="s">
        <v>53</v>
      </c>
      <c r="E18" s="400" t="s">
        <v>73</v>
      </c>
      <c r="F18" s="405">
        <v>162</v>
      </c>
      <c r="G18" s="405"/>
      <c r="H18" s="405">
        <v>162</v>
      </c>
      <c r="I18" s="405">
        <v>162</v>
      </c>
      <c r="J18" s="405"/>
    </row>
    <row r="19" spans="1:12" x14ac:dyDescent="0.2">
      <c r="A19" s="373" t="s">
        <v>530</v>
      </c>
      <c r="B19" s="375" t="s">
        <v>644</v>
      </c>
      <c r="C19" s="375" t="s">
        <v>643</v>
      </c>
      <c r="D19" s="381" t="s">
        <v>54</v>
      </c>
      <c r="E19" s="375" t="s">
        <v>73</v>
      </c>
      <c r="F19" s="374">
        <v>110</v>
      </c>
      <c r="G19" s="374"/>
      <c r="H19" s="374">
        <v>110</v>
      </c>
      <c r="I19" s="374">
        <v>110</v>
      </c>
      <c r="J19" s="374"/>
    </row>
    <row r="20" spans="1:12" x14ac:dyDescent="0.2">
      <c r="A20" s="373" t="s">
        <v>530</v>
      </c>
      <c r="B20" s="375" t="s">
        <v>644</v>
      </c>
      <c r="C20" s="375" t="s">
        <v>47</v>
      </c>
      <c r="D20" s="381" t="s">
        <v>55</v>
      </c>
      <c r="E20" s="375" t="s">
        <v>150</v>
      </c>
      <c r="F20" s="374">
        <v>45</v>
      </c>
      <c r="G20" s="374">
        <v>44</v>
      </c>
      <c r="H20" s="374">
        <v>1</v>
      </c>
      <c r="I20" s="374">
        <v>44</v>
      </c>
      <c r="J20" s="374">
        <v>1</v>
      </c>
      <c r="L20" s="403"/>
    </row>
    <row r="21" spans="1:12" x14ac:dyDescent="0.2">
      <c r="A21" s="373" t="s">
        <v>530</v>
      </c>
      <c r="B21" s="375" t="s">
        <v>644</v>
      </c>
      <c r="C21" s="375" t="s">
        <v>48</v>
      </c>
      <c r="D21" s="381" t="s">
        <v>56</v>
      </c>
      <c r="E21" s="375" t="s">
        <v>139</v>
      </c>
      <c r="F21" s="374">
        <v>3</v>
      </c>
      <c r="G21" s="374">
        <v>3</v>
      </c>
      <c r="H21" s="374"/>
      <c r="I21" s="374">
        <v>3</v>
      </c>
      <c r="J21" s="374"/>
      <c r="L21" s="403"/>
    </row>
    <row r="22" spans="1:12" x14ac:dyDescent="0.2">
      <c r="A22" s="373" t="s">
        <v>530</v>
      </c>
      <c r="B22" s="375" t="s">
        <v>644</v>
      </c>
      <c r="C22" s="375" t="s">
        <v>49</v>
      </c>
      <c r="D22" s="381" t="s">
        <v>57</v>
      </c>
      <c r="E22" s="375" t="s">
        <v>139</v>
      </c>
      <c r="F22" s="374">
        <v>69</v>
      </c>
      <c r="G22" s="374">
        <v>69</v>
      </c>
      <c r="H22" s="374"/>
      <c r="I22" s="374">
        <v>69</v>
      </c>
      <c r="J22" s="374"/>
      <c r="L22" s="403"/>
    </row>
    <row r="23" spans="1:12" x14ac:dyDescent="0.2">
      <c r="A23" s="373" t="s">
        <v>530</v>
      </c>
      <c r="B23" s="375" t="s">
        <v>644</v>
      </c>
      <c r="C23" s="375" t="s">
        <v>619</v>
      </c>
      <c r="D23" s="381" t="s">
        <v>58</v>
      </c>
      <c r="E23" s="375" t="s">
        <v>150</v>
      </c>
      <c r="F23" s="374">
        <v>72</v>
      </c>
      <c r="G23" s="374">
        <v>72</v>
      </c>
      <c r="H23" s="374"/>
      <c r="I23" s="374">
        <v>72</v>
      </c>
      <c r="J23" s="374"/>
      <c r="L23" s="403"/>
    </row>
    <row r="24" spans="1:12" x14ac:dyDescent="0.2">
      <c r="A24" s="373" t="s">
        <v>530</v>
      </c>
      <c r="B24" s="375" t="s">
        <v>644</v>
      </c>
      <c r="C24" s="375" t="s">
        <v>576</v>
      </c>
      <c r="D24" s="381" t="s">
        <v>59</v>
      </c>
      <c r="E24" s="375" t="s">
        <v>139</v>
      </c>
      <c r="F24" s="374">
        <v>636</v>
      </c>
      <c r="G24" s="374"/>
      <c r="H24" s="374">
        <v>636</v>
      </c>
      <c r="I24" s="374">
        <v>636</v>
      </c>
      <c r="J24" s="374"/>
    </row>
    <row r="25" spans="1:12" x14ac:dyDescent="0.2">
      <c r="A25" s="373" t="s">
        <v>530</v>
      </c>
      <c r="B25" s="375" t="s">
        <v>644</v>
      </c>
      <c r="C25" s="375" t="s">
        <v>577</v>
      </c>
      <c r="D25" s="381" t="s">
        <v>60</v>
      </c>
      <c r="E25" s="375" t="s">
        <v>139</v>
      </c>
      <c r="F25" s="374">
        <v>878</v>
      </c>
      <c r="G25" s="374"/>
      <c r="H25" s="374">
        <v>878</v>
      </c>
      <c r="I25" s="374">
        <v>878</v>
      </c>
      <c r="J25" s="374"/>
      <c r="L25" s="403"/>
    </row>
    <row r="26" spans="1:12" x14ac:dyDescent="0.2">
      <c r="A26" s="373" t="s">
        <v>530</v>
      </c>
      <c r="B26" s="375" t="s">
        <v>644</v>
      </c>
      <c r="C26" s="375" t="s">
        <v>578</v>
      </c>
      <c r="D26" s="381" t="s">
        <v>61</v>
      </c>
      <c r="E26" s="375" t="s">
        <v>139</v>
      </c>
      <c r="F26" s="374">
        <v>616</v>
      </c>
      <c r="G26" s="374"/>
      <c r="H26" s="374">
        <v>616</v>
      </c>
      <c r="I26" s="374">
        <v>616</v>
      </c>
      <c r="J26" s="374"/>
    </row>
    <row r="27" spans="1:12" x14ac:dyDescent="0.2">
      <c r="A27" s="373" t="s">
        <v>530</v>
      </c>
      <c r="B27" s="375" t="s">
        <v>644</v>
      </c>
      <c r="C27" s="375" t="s">
        <v>579</v>
      </c>
      <c r="D27" s="381" t="s">
        <v>62</v>
      </c>
      <c r="E27" s="375" t="s">
        <v>139</v>
      </c>
      <c r="F27" s="374">
        <v>1391</v>
      </c>
      <c r="G27" s="374"/>
      <c r="H27" s="374">
        <v>1391</v>
      </c>
      <c r="I27" s="374">
        <v>1391</v>
      </c>
      <c r="J27" s="374"/>
      <c r="L27" s="403"/>
    </row>
    <row r="28" spans="1:12" x14ac:dyDescent="0.2">
      <c r="A28" s="373" t="s">
        <v>530</v>
      </c>
      <c r="B28" s="375" t="s">
        <v>644</v>
      </c>
      <c r="C28" s="375" t="s">
        <v>580</v>
      </c>
      <c r="D28" s="381" t="s">
        <v>63</v>
      </c>
      <c r="E28" s="375" t="s">
        <v>139</v>
      </c>
      <c r="F28" s="374">
        <v>360</v>
      </c>
      <c r="G28" s="374"/>
      <c r="H28" s="374">
        <v>360</v>
      </c>
      <c r="I28" s="374">
        <v>360</v>
      </c>
      <c r="J28" s="374"/>
    </row>
    <row r="29" spans="1:12" x14ac:dyDescent="0.2">
      <c r="A29" s="373" t="s">
        <v>530</v>
      </c>
      <c r="B29" s="375" t="s">
        <v>644</v>
      </c>
      <c r="C29" s="375" t="s">
        <v>581</v>
      </c>
      <c r="D29" s="381" t="s">
        <v>64</v>
      </c>
      <c r="E29" s="375" t="s">
        <v>139</v>
      </c>
      <c r="F29" s="374">
        <v>878</v>
      </c>
      <c r="G29" s="374"/>
      <c r="H29" s="374">
        <v>878</v>
      </c>
      <c r="I29" s="374">
        <v>878</v>
      </c>
      <c r="J29" s="374"/>
    </row>
    <row r="30" spans="1:12" x14ac:dyDescent="0.2">
      <c r="A30" s="373" t="s">
        <v>530</v>
      </c>
      <c r="B30" s="375" t="s">
        <v>644</v>
      </c>
      <c r="C30" s="375" t="s">
        <v>556</v>
      </c>
      <c r="D30" s="381" t="s">
        <v>65</v>
      </c>
      <c r="E30" s="375" t="s">
        <v>139</v>
      </c>
      <c r="F30" s="374">
        <v>220</v>
      </c>
      <c r="G30" s="374"/>
      <c r="H30" s="374">
        <v>220</v>
      </c>
      <c r="I30" s="374">
        <v>220</v>
      </c>
      <c r="J30" s="374"/>
    </row>
    <row r="31" spans="1:12" x14ac:dyDescent="0.2">
      <c r="A31" s="373" t="s">
        <v>530</v>
      </c>
      <c r="B31" s="375" t="s">
        <v>644</v>
      </c>
      <c r="C31" s="375" t="s">
        <v>557</v>
      </c>
      <c r="D31" s="381" t="s">
        <v>66</v>
      </c>
      <c r="E31" s="375" t="s">
        <v>139</v>
      </c>
      <c r="F31" s="374">
        <v>262</v>
      </c>
      <c r="G31" s="374"/>
      <c r="H31" s="374">
        <v>262</v>
      </c>
      <c r="I31" s="374">
        <v>262</v>
      </c>
      <c r="J31" s="374"/>
    </row>
    <row r="32" spans="1:12" x14ac:dyDescent="0.2">
      <c r="A32" s="373" t="s">
        <v>530</v>
      </c>
      <c r="B32" s="375" t="s">
        <v>644</v>
      </c>
      <c r="C32" s="375" t="s">
        <v>558</v>
      </c>
      <c r="D32" s="381" t="s">
        <v>67</v>
      </c>
      <c r="E32" s="375" t="s">
        <v>139</v>
      </c>
      <c r="F32" s="374">
        <v>156</v>
      </c>
      <c r="G32" s="374"/>
      <c r="H32" s="374">
        <v>156</v>
      </c>
      <c r="I32" s="374">
        <v>156</v>
      </c>
      <c r="J32" s="374"/>
    </row>
    <row r="33" spans="1:10" x14ac:dyDescent="0.2">
      <c r="A33" s="373" t="s">
        <v>530</v>
      </c>
      <c r="B33" s="375" t="s">
        <v>644</v>
      </c>
      <c r="C33" s="396" t="s">
        <v>559</v>
      </c>
      <c r="D33" s="381" t="s">
        <v>68</v>
      </c>
      <c r="E33" s="375" t="s">
        <v>139</v>
      </c>
      <c r="F33" s="374">
        <v>238</v>
      </c>
      <c r="G33" s="374"/>
      <c r="H33" s="374">
        <v>238</v>
      </c>
      <c r="I33" s="374">
        <v>238</v>
      </c>
      <c r="J33" s="374"/>
    </row>
    <row r="34" spans="1:10" x14ac:dyDescent="0.2">
      <c r="A34" s="373" t="s">
        <v>530</v>
      </c>
      <c r="B34" s="375" t="s">
        <v>644</v>
      </c>
      <c r="C34" s="396" t="s">
        <v>560</v>
      </c>
      <c r="D34" s="381" t="s">
        <v>69</v>
      </c>
      <c r="E34" s="375" t="s">
        <v>139</v>
      </c>
      <c r="F34" s="374">
        <v>192</v>
      </c>
      <c r="G34" s="374"/>
      <c r="H34" s="374">
        <v>192</v>
      </c>
      <c r="I34" s="374">
        <v>192</v>
      </c>
      <c r="J34" s="374"/>
    </row>
    <row r="35" spans="1:10" x14ac:dyDescent="0.2">
      <c r="A35" s="373" t="s">
        <v>530</v>
      </c>
      <c r="B35" s="375" t="s">
        <v>644</v>
      </c>
      <c r="C35" s="396" t="s">
        <v>561</v>
      </c>
      <c r="D35" s="381" t="s">
        <v>70</v>
      </c>
      <c r="E35" s="375" t="s">
        <v>139</v>
      </c>
      <c r="F35" s="374">
        <v>198</v>
      </c>
      <c r="G35" s="374"/>
      <c r="H35" s="374">
        <v>198</v>
      </c>
      <c r="I35" s="374">
        <v>198</v>
      </c>
      <c r="J35" s="374"/>
    </row>
    <row r="36" spans="1:10" x14ac:dyDescent="0.2">
      <c r="A36" s="373" t="s">
        <v>530</v>
      </c>
      <c r="B36" s="375" t="s">
        <v>644</v>
      </c>
      <c r="C36" s="382" t="s">
        <v>562</v>
      </c>
      <c r="D36" s="373" t="s">
        <v>71</v>
      </c>
      <c r="E36" s="383" t="s">
        <v>139</v>
      </c>
      <c r="F36" s="374">
        <v>264</v>
      </c>
      <c r="G36" s="374"/>
      <c r="H36" s="374">
        <v>264</v>
      </c>
      <c r="I36" s="374">
        <v>264</v>
      </c>
      <c r="J36" s="374"/>
    </row>
    <row r="37" spans="1:10" x14ac:dyDescent="0.2">
      <c r="A37" s="373" t="s">
        <v>530</v>
      </c>
      <c r="B37" s="375" t="s">
        <v>644</v>
      </c>
      <c r="C37" s="382" t="s">
        <v>563</v>
      </c>
      <c r="D37" s="373" t="s">
        <v>72</v>
      </c>
      <c r="E37" s="383" t="s">
        <v>139</v>
      </c>
      <c r="F37" s="374">
        <v>308</v>
      </c>
      <c r="G37" s="374"/>
      <c r="H37" s="374">
        <v>308</v>
      </c>
      <c r="I37" s="374">
        <v>308</v>
      </c>
      <c r="J37" s="374"/>
    </row>
    <row r="38" spans="1:10" s="390" customFormat="1" ht="42" x14ac:dyDescent="0.2">
      <c r="A38" s="373" t="s">
        <v>530</v>
      </c>
      <c r="B38" s="375" t="s">
        <v>645</v>
      </c>
      <c r="C38" s="400" t="s">
        <v>493</v>
      </c>
      <c r="D38" s="401" t="s">
        <v>79</v>
      </c>
      <c r="E38" s="402" t="s">
        <v>662</v>
      </c>
      <c r="F38" s="405">
        <v>281</v>
      </c>
      <c r="G38" s="405"/>
      <c r="H38" s="405">
        <v>281</v>
      </c>
      <c r="I38" s="405">
        <v>281</v>
      </c>
      <c r="J38" s="405"/>
    </row>
    <row r="39" spans="1:10" x14ac:dyDescent="0.2">
      <c r="A39" s="373" t="s">
        <v>530</v>
      </c>
      <c r="B39" s="375" t="s">
        <v>645</v>
      </c>
      <c r="C39" s="375" t="s">
        <v>494</v>
      </c>
      <c r="D39" s="381" t="s">
        <v>80</v>
      </c>
      <c r="E39" s="375" t="s">
        <v>495</v>
      </c>
      <c r="F39" s="374">
        <v>64</v>
      </c>
      <c r="G39" s="374">
        <v>64</v>
      </c>
      <c r="H39" s="374"/>
      <c r="I39" s="374">
        <v>64</v>
      </c>
      <c r="J39" s="374"/>
    </row>
    <row r="40" spans="1:10" x14ac:dyDescent="0.2">
      <c r="A40" s="373" t="s">
        <v>530</v>
      </c>
      <c r="B40" s="375" t="s">
        <v>645</v>
      </c>
      <c r="C40" s="375" t="s">
        <v>496</v>
      </c>
      <c r="D40" s="381" t="s">
        <v>81</v>
      </c>
      <c r="E40" s="375"/>
      <c r="F40" s="374">
        <v>156</v>
      </c>
      <c r="G40" s="374">
        <v>155</v>
      </c>
      <c r="H40" s="374"/>
      <c r="I40" s="374">
        <v>127</v>
      </c>
      <c r="J40" s="374">
        <v>29</v>
      </c>
    </row>
    <row r="41" spans="1:10" x14ac:dyDescent="0.2">
      <c r="A41" s="373" t="s">
        <v>530</v>
      </c>
      <c r="B41" s="375" t="s">
        <v>645</v>
      </c>
      <c r="C41" s="375" t="s">
        <v>497</v>
      </c>
      <c r="D41" s="381" t="s">
        <v>82</v>
      </c>
      <c r="E41" s="375"/>
      <c r="F41" s="374">
        <v>178</v>
      </c>
      <c r="G41" s="374">
        <v>178</v>
      </c>
      <c r="H41" s="374"/>
      <c r="I41" s="374">
        <v>177</v>
      </c>
      <c r="J41" s="374">
        <v>1</v>
      </c>
    </row>
    <row r="42" spans="1:10" x14ac:dyDescent="0.2">
      <c r="A42" s="373" t="s">
        <v>530</v>
      </c>
      <c r="B42" s="375" t="s">
        <v>645</v>
      </c>
      <c r="C42" s="375" t="s">
        <v>582</v>
      </c>
      <c r="D42" s="381" t="s">
        <v>83</v>
      </c>
      <c r="E42" s="375" t="s">
        <v>498</v>
      </c>
      <c r="F42" s="374">
        <v>205</v>
      </c>
      <c r="G42" s="374"/>
      <c r="H42" s="374">
        <v>205</v>
      </c>
      <c r="I42" s="374">
        <v>205</v>
      </c>
      <c r="J42" s="374"/>
    </row>
    <row r="43" spans="1:10" x14ac:dyDescent="0.2">
      <c r="A43" s="373" t="s">
        <v>530</v>
      </c>
      <c r="B43" s="375" t="s">
        <v>645</v>
      </c>
      <c r="C43" s="375" t="s">
        <v>583</v>
      </c>
      <c r="D43" s="381" t="s">
        <v>84</v>
      </c>
      <c r="E43" s="375" t="s">
        <v>499</v>
      </c>
      <c r="F43" s="374">
        <v>562</v>
      </c>
      <c r="G43" s="374"/>
      <c r="H43" s="374">
        <v>562</v>
      </c>
      <c r="I43" s="374">
        <v>562</v>
      </c>
      <c r="J43" s="374"/>
    </row>
    <row r="44" spans="1:10" x14ac:dyDescent="0.2">
      <c r="A44" s="373" t="s">
        <v>530</v>
      </c>
      <c r="B44" s="375" t="s">
        <v>645</v>
      </c>
      <c r="C44" s="375" t="s">
        <v>584</v>
      </c>
      <c r="D44" s="381" t="s">
        <v>85</v>
      </c>
      <c r="E44" s="375" t="s">
        <v>499</v>
      </c>
      <c r="F44" s="374">
        <v>647</v>
      </c>
      <c r="G44" s="374"/>
      <c r="H44" s="374">
        <v>647</v>
      </c>
      <c r="I44" s="374">
        <v>647</v>
      </c>
      <c r="J44" s="374"/>
    </row>
    <row r="45" spans="1:10" x14ac:dyDescent="0.2">
      <c r="A45" s="373" t="s">
        <v>530</v>
      </c>
      <c r="B45" s="375" t="s">
        <v>645</v>
      </c>
      <c r="C45" s="375" t="s">
        <v>585</v>
      </c>
      <c r="D45" s="381" t="s">
        <v>86</v>
      </c>
      <c r="E45" s="375" t="s">
        <v>499</v>
      </c>
      <c r="F45" s="374">
        <v>496</v>
      </c>
      <c r="G45" s="374"/>
      <c r="H45" s="374">
        <v>496</v>
      </c>
      <c r="I45" s="374">
        <v>496</v>
      </c>
      <c r="J45" s="374"/>
    </row>
    <row r="46" spans="1:10" x14ac:dyDescent="0.2">
      <c r="A46" s="373" t="s">
        <v>530</v>
      </c>
      <c r="B46" s="375" t="s">
        <v>645</v>
      </c>
      <c r="C46" s="375" t="s">
        <v>586</v>
      </c>
      <c r="D46" s="381" t="s">
        <v>87</v>
      </c>
      <c r="E46" s="375" t="s">
        <v>499</v>
      </c>
      <c r="F46" s="374">
        <v>156</v>
      </c>
      <c r="G46" s="374"/>
      <c r="H46" s="374">
        <v>156</v>
      </c>
      <c r="I46" s="374">
        <v>156</v>
      </c>
      <c r="J46" s="374"/>
    </row>
    <row r="47" spans="1:10" x14ac:dyDescent="0.2">
      <c r="A47" s="373" t="s">
        <v>530</v>
      </c>
      <c r="B47" s="375" t="s">
        <v>645</v>
      </c>
      <c r="C47" s="375" t="s">
        <v>587</v>
      </c>
      <c r="D47" s="381" t="s">
        <v>88</v>
      </c>
      <c r="E47" s="375" t="s">
        <v>499</v>
      </c>
      <c r="F47" s="374">
        <v>457</v>
      </c>
      <c r="G47" s="374"/>
      <c r="H47" s="374">
        <v>457</v>
      </c>
      <c r="I47" s="374">
        <v>457</v>
      </c>
      <c r="J47" s="374"/>
    </row>
    <row r="48" spans="1:10" x14ac:dyDescent="0.2">
      <c r="A48" s="373" t="s">
        <v>530</v>
      </c>
      <c r="B48" s="375" t="s">
        <v>645</v>
      </c>
      <c r="C48" s="375" t="s">
        <v>555</v>
      </c>
      <c r="D48" s="381" t="s">
        <v>89</v>
      </c>
      <c r="E48" s="375" t="s">
        <v>499</v>
      </c>
      <c r="F48" s="374">
        <v>158</v>
      </c>
      <c r="G48" s="374"/>
      <c r="H48" s="374">
        <v>158</v>
      </c>
      <c r="I48" s="374"/>
      <c r="J48" s="374">
        <v>158</v>
      </c>
    </row>
    <row r="49" spans="1:10" s="390" customFormat="1" ht="126" x14ac:dyDescent="0.2">
      <c r="A49" s="373" t="s">
        <v>530</v>
      </c>
      <c r="B49" s="391" t="s">
        <v>649</v>
      </c>
      <c r="C49" s="388" t="s">
        <v>637</v>
      </c>
      <c r="D49" s="387" t="s">
        <v>94</v>
      </c>
      <c r="E49" s="389" t="s">
        <v>646</v>
      </c>
      <c r="F49" s="405">
        <v>333</v>
      </c>
      <c r="G49" s="405"/>
      <c r="H49" s="405">
        <v>333</v>
      </c>
      <c r="I49" s="405">
        <v>333</v>
      </c>
      <c r="J49" s="405"/>
    </row>
    <row r="50" spans="1:10" s="390" customFormat="1" ht="126" x14ac:dyDescent="0.2">
      <c r="A50" s="373" t="s">
        <v>530</v>
      </c>
      <c r="B50" s="391" t="s">
        <v>649</v>
      </c>
      <c r="C50" s="388" t="s">
        <v>638</v>
      </c>
      <c r="D50" s="387" t="s">
        <v>95</v>
      </c>
      <c r="E50" s="389" t="s">
        <v>648</v>
      </c>
      <c r="F50" s="405">
        <v>250</v>
      </c>
      <c r="G50" s="405"/>
      <c r="H50" s="405">
        <v>250</v>
      </c>
      <c r="I50" s="405">
        <v>250</v>
      </c>
      <c r="J50" s="405"/>
    </row>
    <row r="51" spans="1:10" s="390" customFormat="1" ht="84" x14ac:dyDescent="0.2">
      <c r="A51" s="373" t="s">
        <v>530</v>
      </c>
      <c r="B51" s="391" t="s">
        <v>649</v>
      </c>
      <c r="C51" s="388" t="s">
        <v>639</v>
      </c>
      <c r="D51" s="387" t="s">
        <v>96</v>
      </c>
      <c r="E51" s="389" t="s">
        <v>647</v>
      </c>
      <c r="F51" s="405">
        <v>281</v>
      </c>
      <c r="G51" s="405"/>
      <c r="H51" s="405">
        <v>281</v>
      </c>
      <c r="I51" s="405">
        <v>281</v>
      </c>
      <c r="J51" s="405"/>
    </row>
    <row r="52" spans="1:10" x14ac:dyDescent="0.2">
      <c r="A52" s="373" t="s">
        <v>530</v>
      </c>
      <c r="B52" s="391" t="s">
        <v>649</v>
      </c>
      <c r="C52" s="382" t="s">
        <v>616</v>
      </c>
      <c r="D52" s="373" t="s">
        <v>97</v>
      </c>
      <c r="E52" s="383" t="s">
        <v>134</v>
      </c>
      <c r="F52" s="374">
        <v>135</v>
      </c>
      <c r="G52" s="374">
        <v>135</v>
      </c>
      <c r="H52" s="374"/>
      <c r="I52" s="374">
        <v>135</v>
      </c>
      <c r="J52" s="374"/>
    </row>
    <row r="53" spans="1:10" x14ac:dyDescent="0.2">
      <c r="A53" s="373" t="s">
        <v>530</v>
      </c>
      <c r="B53" s="391" t="s">
        <v>649</v>
      </c>
      <c r="C53" s="382" t="s">
        <v>615</v>
      </c>
      <c r="D53" s="373" t="s">
        <v>98</v>
      </c>
      <c r="E53" s="383" t="s">
        <v>135</v>
      </c>
      <c r="F53" s="374">
        <v>229</v>
      </c>
      <c r="G53" s="374">
        <v>229</v>
      </c>
      <c r="H53" s="374"/>
      <c r="I53" s="374">
        <v>229</v>
      </c>
      <c r="J53" s="374"/>
    </row>
    <row r="54" spans="1:10" x14ac:dyDescent="0.2">
      <c r="A54" s="373" t="s">
        <v>530</v>
      </c>
      <c r="B54" s="391" t="s">
        <v>649</v>
      </c>
      <c r="C54" s="382" t="s">
        <v>588</v>
      </c>
      <c r="D54" s="373" t="s">
        <v>99</v>
      </c>
      <c r="E54" s="383" t="s">
        <v>116</v>
      </c>
      <c r="F54" s="374">
        <v>467</v>
      </c>
      <c r="G54" s="374"/>
      <c r="H54" s="374">
        <v>467</v>
      </c>
      <c r="I54" s="374">
        <v>467</v>
      </c>
      <c r="J54" s="374"/>
    </row>
    <row r="55" spans="1:10" x14ac:dyDescent="0.2">
      <c r="A55" s="373" t="s">
        <v>530</v>
      </c>
      <c r="B55" s="391" t="s">
        <v>649</v>
      </c>
      <c r="C55" s="382" t="s">
        <v>589</v>
      </c>
      <c r="D55" s="373" t="s">
        <v>100</v>
      </c>
      <c r="E55" s="383" t="s">
        <v>133</v>
      </c>
      <c r="F55" s="374">
        <v>600</v>
      </c>
      <c r="G55" s="374"/>
      <c r="H55" s="374">
        <v>600</v>
      </c>
      <c r="I55" s="374">
        <v>600</v>
      </c>
      <c r="J55" s="374"/>
    </row>
    <row r="56" spans="1:10" x14ac:dyDescent="0.2">
      <c r="A56" s="373" t="s">
        <v>530</v>
      </c>
      <c r="B56" s="391" t="s">
        <v>649</v>
      </c>
      <c r="C56" s="382" t="s">
        <v>590</v>
      </c>
      <c r="D56" s="373" t="s">
        <v>101</v>
      </c>
      <c r="E56" s="383" t="s">
        <v>116</v>
      </c>
      <c r="F56" s="374">
        <v>406</v>
      </c>
      <c r="G56" s="374"/>
      <c r="H56" s="374">
        <v>406</v>
      </c>
      <c r="I56" s="374">
        <v>406</v>
      </c>
      <c r="J56" s="374"/>
    </row>
    <row r="57" spans="1:10" x14ac:dyDescent="0.2">
      <c r="A57" s="373" t="s">
        <v>530</v>
      </c>
      <c r="B57" s="391" t="s">
        <v>649</v>
      </c>
      <c r="C57" s="382" t="s">
        <v>591</v>
      </c>
      <c r="D57" s="373" t="s">
        <v>102</v>
      </c>
      <c r="E57" s="383" t="s">
        <v>116</v>
      </c>
      <c r="F57" s="374">
        <v>494</v>
      </c>
      <c r="G57" s="374"/>
      <c r="H57" s="374">
        <v>494</v>
      </c>
      <c r="I57" s="374">
        <v>494</v>
      </c>
      <c r="J57" s="374"/>
    </row>
    <row r="58" spans="1:10" x14ac:dyDescent="0.2">
      <c r="A58" s="373" t="s">
        <v>530</v>
      </c>
      <c r="B58" s="391" t="s">
        <v>649</v>
      </c>
      <c r="C58" s="382" t="s">
        <v>553</v>
      </c>
      <c r="D58" s="373" t="s">
        <v>103</v>
      </c>
      <c r="E58" s="383" t="s">
        <v>116</v>
      </c>
      <c r="F58" s="374">
        <v>172</v>
      </c>
      <c r="G58" s="374"/>
      <c r="H58" s="374">
        <v>172</v>
      </c>
      <c r="I58" s="374">
        <v>172</v>
      </c>
      <c r="J58" s="374"/>
    </row>
    <row r="59" spans="1:10" x14ac:dyDescent="0.2">
      <c r="A59" s="373" t="s">
        <v>530</v>
      </c>
      <c r="B59" s="391" t="s">
        <v>649</v>
      </c>
      <c r="C59" s="382" t="s">
        <v>554</v>
      </c>
      <c r="D59" s="373" t="s">
        <v>104</v>
      </c>
      <c r="E59" s="383" t="s">
        <v>116</v>
      </c>
      <c r="F59" s="374">
        <v>237</v>
      </c>
      <c r="G59" s="374"/>
      <c r="H59" s="374">
        <v>237</v>
      </c>
      <c r="I59" s="374">
        <v>237</v>
      </c>
      <c r="J59" s="374"/>
    </row>
    <row r="60" spans="1:10" s="397" customFormat="1" x14ac:dyDescent="0.2">
      <c r="A60" s="373" t="s">
        <v>530</v>
      </c>
      <c r="B60" s="375" t="s">
        <v>650</v>
      </c>
      <c r="C60" s="375" t="s">
        <v>614</v>
      </c>
      <c r="D60" s="381" t="s">
        <v>526</v>
      </c>
      <c r="E60" s="375" t="s">
        <v>527</v>
      </c>
      <c r="F60" s="374">
        <v>1</v>
      </c>
      <c r="G60" s="374">
        <v>1</v>
      </c>
      <c r="H60" s="374"/>
      <c r="I60" s="374">
        <v>1</v>
      </c>
      <c r="J60" s="374"/>
    </row>
    <row r="61" spans="1:10" x14ac:dyDescent="0.2">
      <c r="A61" s="373" t="s">
        <v>530</v>
      </c>
      <c r="B61" s="375" t="s">
        <v>650</v>
      </c>
      <c r="C61" s="375" t="s">
        <v>500</v>
      </c>
      <c r="D61" s="381" t="s">
        <v>109</v>
      </c>
      <c r="E61" s="375" t="s">
        <v>501</v>
      </c>
      <c r="F61" s="374">
        <v>495</v>
      </c>
      <c r="G61" s="374"/>
      <c r="H61" s="374">
        <v>495</v>
      </c>
      <c r="I61" s="374">
        <v>495</v>
      </c>
      <c r="J61" s="374"/>
    </row>
    <row r="62" spans="1:10" x14ac:dyDescent="0.2">
      <c r="A62" s="373" t="s">
        <v>530</v>
      </c>
      <c r="B62" s="375" t="s">
        <v>650</v>
      </c>
      <c r="C62" s="375" t="s">
        <v>502</v>
      </c>
      <c r="D62" s="381" t="s">
        <v>111</v>
      </c>
      <c r="E62" s="375" t="s">
        <v>503</v>
      </c>
      <c r="F62" s="374">
        <v>304</v>
      </c>
      <c r="G62" s="374"/>
      <c r="H62" s="374">
        <v>304</v>
      </c>
      <c r="I62" s="374">
        <v>304</v>
      </c>
      <c r="J62" s="374"/>
    </row>
    <row r="63" spans="1:10" x14ac:dyDescent="0.2">
      <c r="A63" s="373" t="s">
        <v>530</v>
      </c>
      <c r="B63" s="375" t="s">
        <v>650</v>
      </c>
      <c r="C63" s="375" t="s">
        <v>504</v>
      </c>
      <c r="D63" s="381" t="s">
        <v>110</v>
      </c>
      <c r="E63" s="375" t="s">
        <v>501</v>
      </c>
      <c r="F63" s="374">
        <v>290</v>
      </c>
      <c r="G63" s="374"/>
      <c r="H63" s="374">
        <v>290</v>
      </c>
      <c r="I63" s="374">
        <v>290</v>
      </c>
      <c r="J63" s="374"/>
    </row>
    <row r="64" spans="1:10" x14ac:dyDescent="0.2">
      <c r="A64" s="373" t="s">
        <v>530</v>
      </c>
      <c r="B64" s="375" t="s">
        <v>650</v>
      </c>
      <c r="C64" s="375" t="s">
        <v>505</v>
      </c>
      <c r="D64" s="381" t="s">
        <v>107</v>
      </c>
      <c r="E64" s="375" t="s">
        <v>501</v>
      </c>
      <c r="F64" s="374">
        <v>411</v>
      </c>
      <c r="G64" s="374"/>
      <c r="H64" s="374">
        <v>411</v>
      </c>
      <c r="I64" s="374">
        <v>411</v>
      </c>
      <c r="J64" s="374"/>
    </row>
    <row r="65" spans="1:10" x14ac:dyDescent="0.2">
      <c r="A65" s="373" t="s">
        <v>530</v>
      </c>
      <c r="B65" s="375" t="s">
        <v>650</v>
      </c>
      <c r="C65" s="375" t="s">
        <v>506</v>
      </c>
      <c r="D65" s="381" t="s">
        <v>108</v>
      </c>
      <c r="E65" s="375" t="s">
        <v>501</v>
      </c>
      <c r="F65" s="374">
        <v>210</v>
      </c>
      <c r="G65" s="374"/>
      <c r="H65" s="374">
        <v>210</v>
      </c>
      <c r="I65" s="374">
        <v>210</v>
      </c>
      <c r="J65" s="374"/>
    </row>
    <row r="66" spans="1:10" x14ac:dyDescent="0.2">
      <c r="A66" s="373" t="s">
        <v>531</v>
      </c>
      <c r="B66" s="375" t="s">
        <v>651</v>
      </c>
      <c r="C66" s="376" t="s">
        <v>634</v>
      </c>
      <c r="D66" s="377" t="s">
        <v>138</v>
      </c>
      <c r="E66" s="378" t="s">
        <v>139</v>
      </c>
      <c r="F66" s="374">
        <v>305</v>
      </c>
      <c r="G66" s="374">
        <v>305</v>
      </c>
      <c r="H66" s="374"/>
      <c r="I66" s="374">
        <v>305</v>
      </c>
      <c r="J66" s="374"/>
    </row>
    <row r="67" spans="1:10" x14ac:dyDescent="0.2">
      <c r="A67" s="373" t="s">
        <v>531</v>
      </c>
      <c r="B67" s="375" t="s">
        <v>651</v>
      </c>
      <c r="C67" s="376" t="s">
        <v>635</v>
      </c>
      <c r="D67" s="377" t="s">
        <v>142</v>
      </c>
      <c r="E67" s="378" t="s">
        <v>139</v>
      </c>
      <c r="F67" s="374">
        <v>505</v>
      </c>
      <c r="G67" s="374">
        <v>505</v>
      </c>
      <c r="H67" s="374"/>
      <c r="I67" s="374">
        <v>505</v>
      </c>
      <c r="J67" s="374"/>
    </row>
    <row r="68" spans="1:10" x14ac:dyDescent="0.2">
      <c r="A68" s="373" t="s">
        <v>531</v>
      </c>
      <c r="B68" s="375" t="s">
        <v>651</v>
      </c>
      <c r="C68" s="376" t="s">
        <v>636</v>
      </c>
      <c r="D68" s="377" t="s">
        <v>145</v>
      </c>
      <c r="E68" s="378" t="s">
        <v>139</v>
      </c>
      <c r="F68" s="374">
        <v>263</v>
      </c>
      <c r="G68" s="374">
        <v>263</v>
      </c>
      <c r="H68" s="374"/>
      <c r="I68" s="374">
        <v>263</v>
      </c>
      <c r="J68" s="374"/>
    </row>
    <row r="69" spans="1:10" x14ac:dyDescent="0.2">
      <c r="A69" s="373" t="s">
        <v>531</v>
      </c>
      <c r="B69" s="375" t="s">
        <v>651</v>
      </c>
      <c r="C69" s="376" t="s">
        <v>611</v>
      </c>
      <c r="D69" s="377" t="s">
        <v>147</v>
      </c>
      <c r="E69" s="378" t="s">
        <v>139</v>
      </c>
      <c r="F69" s="374"/>
      <c r="G69" s="374">
        <v>101</v>
      </c>
      <c r="H69" s="374"/>
      <c r="I69" s="374">
        <v>101</v>
      </c>
      <c r="J69" s="374">
        <v>101</v>
      </c>
    </row>
    <row r="70" spans="1:10" x14ac:dyDescent="0.2">
      <c r="A70" s="373" t="s">
        <v>531</v>
      </c>
      <c r="B70" s="375" t="s">
        <v>651</v>
      </c>
      <c r="C70" s="376" t="s">
        <v>612</v>
      </c>
      <c r="D70" s="377" t="s">
        <v>147</v>
      </c>
      <c r="E70" s="378" t="s">
        <v>139</v>
      </c>
      <c r="F70" s="374"/>
      <c r="G70" s="374">
        <v>9</v>
      </c>
      <c r="H70" s="374"/>
      <c r="I70" s="374">
        <v>9</v>
      </c>
      <c r="J70" s="374">
        <v>9</v>
      </c>
    </row>
    <row r="71" spans="1:10" x14ac:dyDescent="0.2">
      <c r="A71" s="373" t="s">
        <v>531</v>
      </c>
      <c r="B71" s="375" t="s">
        <v>651</v>
      </c>
      <c r="C71" s="376" t="s">
        <v>613</v>
      </c>
      <c r="D71" s="377" t="s">
        <v>149</v>
      </c>
      <c r="E71" s="378" t="s">
        <v>150</v>
      </c>
      <c r="F71" s="374"/>
      <c r="G71" s="374">
        <v>245</v>
      </c>
      <c r="H71" s="374"/>
      <c r="I71" s="374">
        <v>245</v>
      </c>
      <c r="J71" s="374">
        <v>245</v>
      </c>
    </row>
    <row r="72" spans="1:10" x14ac:dyDescent="0.2">
      <c r="A72" s="373" t="s">
        <v>531</v>
      </c>
      <c r="B72" s="375" t="s">
        <v>651</v>
      </c>
      <c r="C72" s="376" t="s">
        <v>592</v>
      </c>
      <c r="D72" s="377" t="s">
        <v>152</v>
      </c>
      <c r="E72" s="376" t="s">
        <v>139</v>
      </c>
      <c r="F72" s="374">
        <v>1030</v>
      </c>
      <c r="G72" s="374">
        <v>1030</v>
      </c>
      <c r="H72" s="374"/>
      <c r="I72" s="374">
        <v>1030</v>
      </c>
      <c r="J72" s="374"/>
    </row>
    <row r="73" spans="1:10" x14ac:dyDescent="0.2">
      <c r="A73" s="373" t="s">
        <v>531</v>
      </c>
      <c r="B73" s="375" t="s">
        <v>651</v>
      </c>
      <c r="C73" s="376" t="s">
        <v>593</v>
      </c>
      <c r="D73" s="377" t="s">
        <v>153</v>
      </c>
      <c r="E73" s="376" t="s">
        <v>139</v>
      </c>
      <c r="F73" s="374">
        <v>370</v>
      </c>
      <c r="G73" s="374">
        <v>370</v>
      </c>
      <c r="H73" s="374"/>
      <c r="I73" s="374">
        <v>370</v>
      </c>
      <c r="J73" s="374"/>
    </row>
    <row r="74" spans="1:10" x14ac:dyDescent="0.2">
      <c r="A74" s="373" t="s">
        <v>531</v>
      </c>
      <c r="B74" s="375" t="s">
        <v>651</v>
      </c>
      <c r="C74" s="376" t="s">
        <v>594</v>
      </c>
      <c r="D74" s="377" t="s">
        <v>512</v>
      </c>
      <c r="E74" s="376" t="s">
        <v>139</v>
      </c>
      <c r="F74" s="374">
        <v>169</v>
      </c>
      <c r="G74" s="374">
        <v>169</v>
      </c>
      <c r="H74" s="374"/>
      <c r="I74" s="374">
        <v>169</v>
      </c>
      <c r="J74" s="374"/>
    </row>
    <row r="75" spans="1:10" x14ac:dyDescent="0.2">
      <c r="A75" s="373" t="s">
        <v>531</v>
      </c>
      <c r="B75" s="375" t="s">
        <v>651</v>
      </c>
      <c r="C75" s="375" t="s">
        <v>552</v>
      </c>
      <c r="D75" s="377" t="s">
        <v>156</v>
      </c>
      <c r="E75" s="376" t="s">
        <v>139</v>
      </c>
      <c r="F75" s="374">
        <v>224</v>
      </c>
      <c r="G75" s="374">
        <v>224</v>
      </c>
      <c r="H75" s="374"/>
      <c r="I75" s="374">
        <v>224</v>
      </c>
      <c r="J75" s="374"/>
    </row>
    <row r="76" spans="1:10" x14ac:dyDescent="0.2">
      <c r="A76" s="373" t="s">
        <v>531</v>
      </c>
      <c r="B76" s="392" t="s">
        <v>653</v>
      </c>
      <c r="C76" s="376" t="s">
        <v>631</v>
      </c>
      <c r="D76" s="377" t="s">
        <v>160</v>
      </c>
      <c r="E76" s="378" t="s">
        <v>139</v>
      </c>
      <c r="F76" s="374">
        <v>535</v>
      </c>
      <c r="G76" s="374">
        <v>535</v>
      </c>
      <c r="H76" s="374"/>
      <c r="I76" s="374">
        <v>535</v>
      </c>
      <c r="J76" s="374"/>
    </row>
    <row r="77" spans="1:10" x14ac:dyDescent="0.2">
      <c r="A77" s="373" t="s">
        <v>531</v>
      </c>
      <c r="B77" s="392" t="s">
        <v>653</v>
      </c>
      <c r="C77" s="376" t="s">
        <v>632</v>
      </c>
      <c r="D77" s="377" t="s">
        <v>162</v>
      </c>
      <c r="E77" s="378" t="s">
        <v>139</v>
      </c>
      <c r="F77" s="374">
        <v>228</v>
      </c>
      <c r="G77" s="374">
        <v>228</v>
      </c>
      <c r="H77" s="374"/>
      <c r="I77" s="374">
        <v>228</v>
      </c>
      <c r="J77" s="374"/>
    </row>
    <row r="78" spans="1:10" x14ac:dyDescent="0.2">
      <c r="A78" s="373" t="s">
        <v>531</v>
      </c>
      <c r="B78" s="392" t="s">
        <v>653</v>
      </c>
      <c r="C78" s="376" t="s">
        <v>633</v>
      </c>
      <c r="D78" s="377" t="s">
        <v>164</v>
      </c>
      <c r="E78" s="378" t="s">
        <v>139</v>
      </c>
      <c r="F78" s="374">
        <v>324</v>
      </c>
      <c r="G78" s="374">
        <v>324</v>
      </c>
      <c r="H78" s="374"/>
      <c r="I78" s="374">
        <v>324</v>
      </c>
      <c r="J78" s="374"/>
    </row>
    <row r="79" spans="1:10" s="386" customFormat="1" x14ac:dyDescent="0.2">
      <c r="A79" s="373" t="s">
        <v>531</v>
      </c>
      <c r="B79" s="392" t="s">
        <v>653</v>
      </c>
      <c r="C79" s="376" t="s">
        <v>652</v>
      </c>
      <c r="D79" s="377"/>
      <c r="E79" s="378" t="s">
        <v>191</v>
      </c>
      <c r="F79" s="374"/>
      <c r="G79" s="374"/>
      <c r="H79" s="374"/>
      <c r="I79" s="374"/>
      <c r="J79" s="374"/>
    </row>
    <row r="80" spans="1:10" x14ac:dyDescent="0.2">
      <c r="A80" s="373" t="s">
        <v>531</v>
      </c>
      <c r="B80" s="392" t="s">
        <v>653</v>
      </c>
      <c r="C80" s="376" t="s">
        <v>524</v>
      </c>
      <c r="D80" s="377"/>
      <c r="E80" s="378" t="s">
        <v>191</v>
      </c>
      <c r="F80" s="374"/>
      <c r="G80" s="374"/>
      <c r="H80" s="374"/>
      <c r="I80" s="374"/>
      <c r="J80" s="374"/>
    </row>
    <row r="81" spans="1:10" x14ac:dyDescent="0.2">
      <c r="A81" s="373" t="s">
        <v>531</v>
      </c>
      <c r="B81" s="392" t="s">
        <v>653</v>
      </c>
      <c r="C81" s="376" t="s">
        <v>620</v>
      </c>
      <c r="D81" s="377" t="s">
        <v>160</v>
      </c>
      <c r="E81" s="378" t="s">
        <v>139</v>
      </c>
      <c r="F81" s="374"/>
      <c r="G81" s="374">
        <v>4</v>
      </c>
      <c r="H81" s="374"/>
      <c r="I81" s="374">
        <v>4</v>
      </c>
      <c r="J81" s="374">
        <v>4</v>
      </c>
    </row>
    <row r="82" spans="1:10" x14ac:dyDescent="0.2">
      <c r="A82" s="373" t="s">
        <v>531</v>
      </c>
      <c r="B82" s="392" t="s">
        <v>653</v>
      </c>
      <c r="C82" s="376" t="s">
        <v>166</v>
      </c>
      <c r="D82" s="377" t="s">
        <v>167</v>
      </c>
      <c r="E82" s="376" t="s">
        <v>150</v>
      </c>
      <c r="F82" s="379"/>
      <c r="G82" s="380">
        <v>130</v>
      </c>
      <c r="H82" s="379"/>
      <c r="I82" s="380">
        <v>130</v>
      </c>
      <c r="J82" s="380">
        <v>130</v>
      </c>
    </row>
    <row r="83" spans="1:10" x14ac:dyDescent="0.2">
      <c r="A83" s="373" t="s">
        <v>531</v>
      </c>
      <c r="B83" s="392" t="s">
        <v>653</v>
      </c>
      <c r="C83" s="407" t="s">
        <v>663</v>
      </c>
      <c r="D83" s="377" t="s">
        <v>168</v>
      </c>
      <c r="E83" s="376" t="s">
        <v>150</v>
      </c>
      <c r="F83" s="374"/>
      <c r="G83" s="374">
        <v>145</v>
      </c>
      <c r="H83" s="374"/>
      <c r="I83" s="374">
        <v>145</v>
      </c>
      <c r="J83" s="374">
        <v>145</v>
      </c>
    </row>
    <row r="84" spans="1:10" x14ac:dyDescent="0.2">
      <c r="A84" s="373" t="s">
        <v>531</v>
      </c>
      <c r="B84" s="392" t="s">
        <v>653</v>
      </c>
      <c r="C84" s="408" t="s">
        <v>664</v>
      </c>
      <c r="D84" s="377" t="s">
        <v>169</v>
      </c>
      <c r="E84" s="376" t="s">
        <v>150</v>
      </c>
      <c r="F84" s="374"/>
      <c r="G84" s="374">
        <v>196</v>
      </c>
      <c r="H84" s="374"/>
      <c r="I84" s="374">
        <v>196</v>
      </c>
      <c r="J84" s="374">
        <v>196</v>
      </c>
    </row>
    <row r="85" spans="1:10" x14ac:dyDescent="0.2">
      <c r="A85" s="373" t="s">
        <v>531</v>
      </c>
      <c r="B85" s="392" t="s">
        <v>653</v>
      </c>
      <c r="C85" s="376" t="s">
        <v>595</v>
      </c>
      <c r="D85" s="377" t="s">
        <v>170</v>
      </c>
      <c r="E85" s="376" t="s">
        <v>139</v>
      </c>
      <c r="F85" s="374">
        <v>437</v>
      </c>
      <c r="G85" s="374">
        <v>437</v>
      </c>
      <c r="H85" s="374"/>
      <c r="I85" s="374">
        <v>437</v>
      </c>
      <c r="J85" s="374"/>
    </row>
    <row r="86" spans="1:10" x14ac:dyDescent="0.2">
      <c r="A86" s="373" t="s">
        <v>531</v>
      </c>
      <c r="B86" s="392" t="s">
        <v>653</v>
      </c>
      <c r="C86" s="376" t="s">
        <v>596</v>
      </c>
      <c r="D86" s="377" t="s">
        <v>171</v>
      </c>
      <c r="E86" s="376" t="s">
        <v>139</v>
      </c>
      <c r="F86" s="374">
        <v>986</v>
      </c>
      <c r="G86" s="374">
        <v>986</v>
      </c>
      <c r="H86" s="374"/>
      <c r="I86" s="374">
        <v>986</v>
      </c>
      <c r="J86" s="374"/>
    </row>
    <row r="87" spans="1:10" x14ac:dyDescent="0.2">
      <c r="A87" s="373" t="s">
        <v>531</v>
      </c>
      <c r="B87" s="392" t="s">
        <v>653</v>
      </c>
      <c r="C87" s="376" t="s">
        <v>597</v>
      </c>
      <c r="D87" s="377" t="s">
        <v>172</v>
      </c>
      <c r="E87" s="376" t="s">
        <v>139</v>
      </c>
      <c r="F87" s="374">
        <v>267</v>
      </c>
      <c r="G87" s="374">
        <v>267</v>
      </c>
      <c r="H87" s="374"/>
      <c r="I87" s="374">
        <v>267</v>
      </c>
      <c r="J87" s="374"/>
    </row>
    <row r="88" spans="1:10" x14ac:dyDescent="0.2">
      <c r="A88" s="373" t="s">
        <v>531</v>
      </c>
      <c r="B88" s="392" t="s">
        <v>653</v>
      </c>
      <c r="C88" s="376" t="s">
        <v>550</v>
      </c>
      <c r="D88" s="377" t="s">
        <v>174</v>
      </c>
      <c r="E88" s="376" t="s">
        <v>139</v>
      </c>
      <c r="F88" s="380">
        <v>18</v>
      </c>
      <c r="G88" s="380"/>
      <c r="H88" s="380">
        <v>18</v>
      </c>
      <c r="I88" s="380">
        <v>18</v>
      </c>
      <c r="J88" s="380"/>
    </row>
    <row r="89" spans="1:10" x14ac:dyDescent="0.2">
      <c r="A89" s="373" t="s">
        <v>531</v>
      </c>
      <c r="B89" s="392" t="s">
        <v>653</v>
      </c>
      <c r="C89" s="376" t="s">
        <v>551</v>
      </c>
      <c r="D89" s="377" t="s">
        <v>176</v>
      </c>
      <c r="E89" s="376" t="s">
        <v>139</v>
      </c>
      <c r="F89" s="374">
        <v>103</v>
      </c>
      <c r="G89" s="374">
        <v>103</v>
      </c>
      <c r="H89" s="374"/>
      <c r="I89" s="374">
        <v>103</v>
      </c>
      <c r="J89" s="374"/>
    </row>
    <row r="90" spans="1:10" x14ac:dyDescent="0.2">
      <c r="A90" s="373" t="s">
        <v>531</v>
      </c>
      <c r="B90" s="375" t="s">
        <v>659</v>
      </c>
      <c r="C90" s="375" t="s">
        <v>630</v>
      </c>
      <c r="D90" s="381" t="s">
        <v>180</v>
      </c>
      <c r="E90" s="375" t="s">
        <v>139</v>
      </c>
      <c r="F90" s="374">
        <v>309</v>
      </c>
      <c r="G90" s="374">
        <v>309</v>
      </c>
      <c r="H90" s="374"/>
      <c r="I90" s="374">
        <v>309</v>
      </c>
      <c r="J90" s="374"/>
    </row>
    <row r="91" spans="1:10" x14ac:dyDescent="0.2">
      <c r="A91" s="373" t="s">
        <v>531</v>
      </c>
      <c r="B91" s="375" t="s">
        <v>659</v>
      </c>
      <c r="C91" s="375" t="s">
        <v>654</v>
      </c>
      <c r="D91" s="381" t="s">
        <v>279</v>
      </c>
      <c r="E91" s="375" t="s">
        <v>655</v>
      </c>
      <c r="F91" s="374"/>
      <c r="G91" s="374"/>
      <c r="H91" s="374"/>
      <c r="I91" s="374"/>
      <c r="J91" s="374"/>
    </row>
    <row r="92" spans="1:10" x14ac:dyDescent="0.2">
      <c r="A92" s="373" t="s">
        <v>531</v>
      </c>
      <c r="B92" s="375" t="s">
        <v>659</v>
      </c>
      <c r="C92" s="375" t="s">
        <v>656</v>
      </c>
      <c r="D92" s="381" t="s">
        <v>190</v>
      </c>
      <c r="E92" s="375" t="s">
        <v>191</v>
      </c>
      <c r="F92" s="374">
        <v>158</v>
      </c>
      <c r="G92" s="374">
        <v>158</v>
      </c>
      <c r="H92" s="374"/>
      <c r="I92" s="374">
        <v>158</v>
      </c>
      <c r="J92" s="374"/>
    </row>
    <row r="93" spans="1:10" s="386" customFormat="1" x14ac:dyDescent="0.2">
      <c r="A93" s="373" t="s">
        <v>531</v>
      </c>
      <c r="B93" s="375" t="s">
        <v>659</v>
      </c>
      <c r="C93" s="375" t="s">
        <v>657</v>
      </c>
      <c r="D93" s="381" t="s">
        <v>192</v>
      </c>
      <c r="E93" s="375" t="s">
        <v>191</v>
      </c>
      <c r="F93" s="374">
        <v>699</v>
      </c>
      <c r="G93" s="374">
        <v>699</v>
      </c>
      <c r="H93" s="374"/>
      <c r="I93" s="374">
        <v>699</v>
      </c>
      <c r="J93" s="374"/>
    </row>
    <row r="94" spans="1:10" x14ac:dyDescent="0.2">
      <c r="A94" s="373" t="s">
        <v>531</v>
      </c>
      <c r="B94" s="375" t="s">
        <v>659</v>
      </c>
      <c r="C94" s="375" t="s">
        <v>658</v>
      </c>
      <c r="D94" s="381" t="s">
        <v>193</v>
      </c>
      <c r="E94" s="375" t="s">
        <v>191</v>
      </c>
      <c r="F94" s="374">
        <v>305</v>
      </c>
      <c r="G94" s="374">
        <v>305</v>
      </c>
      <c r="H94" s="374"/>
      <c r="I94" s="374">
        <v>305</v>
      </c>
      <c r="J94" s="374"/>
    </row>
    <row r="95" spans="1:10" x14ac:dyDescent="0.2">
      <c r="A95" s="373" t="s">
        <v>531</v>
      </c>
      <c r="B95" s="375" t="s">
        <v>659</v>
      </c>
      <c r="C95" s="375" t="s">
        <v>621</v>
      </c>
      <c r="D95" s="381" t="s">
        <v>184</v>
      </c>
      <c r="E95" s="375" t="s">
        <v>185</v>
      </c>
      <c r="F95" s="374"/>
      <c r="G95" s="374">
        <v>69</v>
      </c>
      <c r="H95" s="374"/>
      <c r="I95" s="374">
        <v>69</v>
      </c>
      <c r="J95" s="374">
        <v>69</v>
      </c>
    </row>
    <row r="96" spans="1:10" ht="42" x14ac:dyDescent="0.2">
      <c r="A96" s="373" t="s">
        <v>531</v>
      </c>
      <c r="B96" s="375" t="s">
        <v>659</v>
      </c>
      <c r="C96" s="375" t="s">
        <v>598</v>
      </c>
      <c r="D96" s="381" t="s">
        <v>181</v>
      </c>
      <c r="E96" s="395" t="s">
        <v>299</v>
      </c>
      <c r="F96" s="374">
        <v>230</v>
      </c>
      <c r="G96" s="374">
        <v>230</v>
      </c>
      <c r="H96" s="374"/>
      <c r="I96" s="374">
        <v>230</v>
      </c>
      <c r="J96" s="374"/>
    </row>
    <row r="97" spans="1:10" x14ac:dyDescent="0.2">
      <c r="A97" s="373" t="s">
        <v>531</v>
      </c>
      <c r="B97" s="375" t="s">
        <v>659</v>
      </c>
      <c r="C97" s="375" t="s">
        <v>599</v>
      </c>
      <c r="D97" s="381" t="s">
        <v>189</v>
      </c>
      <c r="E97" s="375" t="s">
        <v>116</v>
      </c>
      <c r="F97" s="374">
        <v>200</v>
      </c>
      <c r="G97" s="374">
        <v>200</v>
      </c>
      <c r="H97" s="374"/>
      <c r="I97" s="374">
        <v>200</v>
      </c>
      <c r="J97" s="374"/>
    </row>
    <row r="98" spans="1:10" x14ac:dyDescent="0.2">
      <c r="A98" s="373" t="s">
        <v>531</v>
      </c>
      <c r="B98" s="375" t="s">
        <v>659</v>
      </c>
      <c r="C98" s="375" t="s">
        <v>548</v>
      </c>
      <c r="D98" s="381" t="s">
        <v>186</v>
      </c>
      <c r="E98" s="375" t="s">
        <v>187</v>
      </c>
      <c r="F98" s="374">
        <v>36</v>
      </c>
      <c r="G98" s="374"/>
      <c r="H98" s="384">
        <v>36</v>
      </c>
      <c r="I98" s="374">
        <v>36</v>
      </c>
      <c r="J98" s="374"/>
    </row>
    <row r="99" spans="1:10" x14ac:dyDescent="0.2">
      <c r="A99" s="373" t="s">
        <v>531</v>
      </c>
      <c r="B99" s="375" t="s">
        <v>659</v>
      </c>
      <c r="C99" s="375" t="s">
        <v>549</v>
      </c>
      <c r="D99" s="381" t="s">
        <v>188</v>
      </c>
      <c r="E99" s="375" t="s">
        <v>187</v>
      </c>
      <c r="F99" s="374">
        <v>36</v>
      </c>
      <c r="G99" s="374"/>
      <c r="H99" s="384">
        <v>36</v>
      </c>
      <c r="I99" s="374">
        <v>36</v>
      </c>
      <c r="J99" s="374"/>
    </row>
    <row r="100" spans="1:10" x14ac:dyDescent="0.2">
      <c r="A100" s="373" t="s">
        <v>531</v>
      </c>
      <c r="B100" s="375" t="s">
        <v>659</v>
      </c>
      <c r="C100" s="375" t="s">
        <v>508</v>
      </c>
      <c r="D100" s="381"/>
      <c r="E100" s="375" t="s">
        <v>509</v>
      </c>
      <c r="F100" s="374"/>
      <c r="G100" s="374"/>
      <c r="H100" s="374"/>
      <c r="I100" s="374"/>
      <c r="J100" s="374"/>
    </row>
    <row r="101" spans="1:10" x14ac:dyDescent="0.2">
      <c r="A101" s="373" t="s">
        <v>531</v>
      </c>
      <c r="B101" s="375" t="s">
        <v>659</v>
      </c>
      <c r="C101" s="375" t="s">
        <v>510</v>
      </c>
      <c r="D101" s="381"/>
      <c r="E101" s="375" t="s">
        <v>509</v>
      </c>
      <c r="F101" s="374"/>
      <c r="G101" s="374"/>
      <c r="H101" s="374"/>
      <c r="I101" s="374"/>
      <c r="J101" s="374"/>
    </row>
    <row r="102" spans="1:10" x14ac:dyDescent="0.2">
      <c r="A102" s="373" t="s">
        <v>531</v>
      </c>
      <c r="B102" s="375" t="s">
        <v>659</v>
      </c>
      <c r="C102" s="375" t="s">
        <v>511</v>
      </c>
      <c r="D102" s="381"/>
      <c r="E102" s="375" t="s">
        <v>509</v>
      </c>
      <c r="F102" s="374"/>
      <c r="G102" s="374"/>
      <c r="H102" s="374"/>
      <c r="I102" s="374"/>
      <c r="J102" s="374"/>
    </row>
    <row r="103" spans="1:10" x14ac:dyDescent="0.2">
      <c r="A103" s="373" t="s">
        <v>531</v>
      </c>
      <c r="B103" s="375" t="s">
        <v>660</v>
      </c>
      <c r="C103" s="375" t="s">
        <v>507</v>
      </c>
      <c r="D103" s="381"/>
      <c r="E103" s="375" t="s">
        <v>191</v>
      </c>
      <c r="F103" s="374"/>
      <c r="G103" s="374"/>
      <c r="H103" s="374"/>
      <c r="I103" s="374"/>
      <c r="J103" s="374"/>
    </row>
    <row r="104" spans="1:10" x14ac:dyDescent="0.2">
      <c r="A104" s="373" t="s">
        <v>531</v>
      </c>
      <c r="B104" s="375" t="s">
        <v>660</v>
      </c>
      <c r="C104" s="376" t="s">
        <v>627</v>
      </c>
      <c r="D104" s="377" t="s">
        <v>196</v>
      </c>
      <c r="E104" s="376" t="s">
        <v>139</v>
      </c>
      <c r="F104" s="374">
        <v>357</v>
      </c>
      <c r="G104" s="374">
        <v>357</v>
      </c>
      <c r="H104" s="374"/>
      <c r="I104" s="374">
        <v>357</v>
      </c>
      <c r="J104" s="374"/>
    </row>
    <row r="105" spans="1:10" x14ac:dyDescent="0.2">
      <c r="A105" s="373" t="s">
        <v>531</v>
      </c>
      <c r="B105" s="375" t="s">
        <v>660</v>
      </c>
      <c r="C105" s="376" t="s">
        <v>628</v>
      </c>
      <c r="D105" s="377" t="s">
        <v>197</v>
      </c>
      <c r="E105" s="376" t="s">
        <v>139</v>
      </c>
      <c r="F105" s="374">
        <v>111</v>
      </c>
      <c r="G105" s="374">
        <v>111</v>
      </c>
      <c r="H105" s="374"/>
      <c r="I105" s="374">
        <v>111</v>
      </c>
      <c r="J105" s="374"/>
    </row>
    <row r="106" spans="1:10" x14ac:dyDescent="0.2">
      <c r="A106" s="373" t="s">
        <v>531</v>
      </c>
      <c r="B106" s="375" t="s">
        <v>660</v>
      </c>
      <c r="C106" s="376" t="s">
        <v>629</v>
      </c>
      <c r="D106" s="377" t="s">
        <v>199</v>
      </c>
      <c r="E106" s="376" t="s">
        <v>150</v>
      </c>
      <c r="F106" s="374">
        <v>210</v>
      </c>
      <c r="G106" s="374">
        <v>210</v>
      </c>
      <c r="H106" s="374"/>
      <c r="I106" s="374">
        <v>210</v>
      </c>
      <c r="J106" s="374"/>
    </row>
    <row r="107" spans="1:10" x14ac:dyDescent="0.2">
      <c r="A107" s="373" t="s">
        <v>531</v>
      </c>
      <c r="B107" s="375" t="s">
        <v>660</v>
      </c>
      <c r="C107" s="376" t="s">
        <v>200</v>
      </c>
      <c r="D107" s="377" t="s">
        <v>196</v>
      </c>
      <c r="E107" s="376" t="s">
        <v>139</v>
      </c>
      <c r="F107" s="374"/>
      <c r="G107" s="374">
        <v>85</v>
      </c>
      <c r="H107" s="374"/>
      <c r="I107" s="374">
        <v>85</v>
      </c>
      <c r="J107" s="374">
        <v>85</v>
      </c>
    </row>
    <row r="108" spans="1:10" x14ac:dyDescent="0.2">
      <c r="A108" s="373" t="s">
        <v>531</v>
      </c>
      <c r="B108" s="375" t="s">
        <v>660</v>
      </c>
      <c r="C108" s="376" t="s">
        <v>201</v>
      </c>
      <c r="D108" s="377" t="s">
        <v>196</v>
      </c>
      <c r="E108" s="376" t="s">
        <v>139</v>
      </c>
      <c r="F108" s="374"/>
      <c r="G108" s="374">
        <v>60</v>
      </c>
      <c r="H108" s="374"/>
      <c r="I108" s="374">
        <v>60</v>
      </c>
      <c r="J108" s="374">
        <v>60</v>
      </c>
    </row>
    <row r="109" spans="1:10" x14ac:dyDescent="0.2">
      <c r="A109" s="373" t="s">
        <v>531</v>
      </c>
      <c r="B109" s="375" t="s">
        <v>660</v>
      </c>
      <c r="C109" s="376" t="s">
        <v>202</v>
      </c>
      <c r="D109" s="377" t="s">
        <v>203</v>
      </c>
      <c r="E109" s="376" t="s">
        <v>150</v>
      </c>
      <c r="F109" s="374"/>
      <c r="G109" s="374">
        <v>78</v>
      </c>
      <c r="H109" s="374"/>
      <c r="I109" s="374">
        <v>78</v>
      </c>
      <c r="J109" s="374">
        <v>78</v>
      </c>
    </row>
    <row r="110" spans="1:10" x14ac:dyDescent="0.2">
      <c r="A110" s="373" t="s">
        <v>531</v>
      </c>
      <c r="B110" s="375" t="s">
        <v>660</v>
      </c>
      <c r="C110" s="376" t="s">
        <v>600</v>
      </c>
      <c r="D110" s="377" t="s">
        <v>204</v>
      </c>
      <c r="E110" s="376" t="s">
        <v>139</v>
      </c>
      <c r="F110" s="374">
        <v>499</v>
      </c>
      <c r="G110" s="374">
        <v>499</v>
      </c>
      <c r="H110" s="374"/>
      <c r="I110" s="374">
        <v>499</v>
      </c>
      <c r="J110" s="374"/>
    </row>
    <row r="111" spans="1:10" x14ac:dyDescent="0.2">
      <c r="A111" s="373" t="s">
        <v>531</v>
      </c>
      <c r="B111" s="375" t="s">
        <v>660</v>
      </c>
      <c r="C111" s="376" t="s">
        <v>601</v>
      </c>
      <c r="D111" s="377" t="s">
        <v>205</v>
      </c>
      <c r="E111" s="376" t="s">
        <v>139</v>
      </c>
      <c r="F111" s="374">
        <v>232</v>
      </c>
      <c r="G111" s="374">
        <v>232</v>
      </c>
      <c r="H111" s="374"/>
      <c r="I111" s="374">
        <v>232</v>
      </c>
      <c r="J111" s="374"/>
    </row>
    <row r="112" spans="1:10" x14ac:dyDescent="0.2">
      <c r="A112" s="373" t="s">
        <v>531</v>
      </c>
      <c r="B112" s="375" t="s">
        <v>660</v>
      </c>
      <c r="C112" s="376" t="s">
        <v>609</v>
      </c>
      <c r="D112" s="377" t="s">
        <v>206</v>
      </c>
      <c r="E112" s="376" t="s">
        <v>139</v>
      </c>
      <c r="F112" s="374">
        <v>244</v>
      </c>
      <c r="G112" s="374">
        <v>244</v>
      </c>
      <c r="H112" s="374"/>
      <c r="I112" s="374">
        <v>244</v>
      </c>
      <c r="J112" s="374"/>
    </row>
    <row r="113" spans="1:12" x14ac:dyDescent="0.2">
      <c r="A113" s="373" t="s">
        <v>531</v>
      </c>
      <c r="B113" s="375" t="s">
        <v>660</v>
      </c>
      <c r="C113" s="376" t="s">
        <v>602</v>
      </c>
      <c r="D113" s="377" t="s">
        <v>207</v>
      </c>
      <c r="E113" s="376" t="s">
        <v>139</v>
      </c>
      <c r="F113" s="374">
        <v>399</v>
      </c>
      <c r="G113" s="374">
        <v>399</v>
      </c>
      <c r="H113" s="374"/>
      <c r="I113" s="374">
        <v>399</v>
      </c>
      <c r="J113" s="374"/>
    </row>
    <row r="114" spans="1:12" x14ac:dyDescent="0.2">
      <c r="A114" s="373" t="s">
        <v>531</v>
      </c>
      <c r="B114" s="375" t="s">
        <v>660</v>
      </c>
      <c r="C114" s="376" t="s">
        <v>603</v>
      </c>
      <c r="D114" s="377" t="s">
        <v>208</v>
      </c>
      <c r="E114" s="376" t="s">
        <v>139</v>
      </c>
      <c r="F114" s="374">
        <v>260</v>
      </c>
      <c r="G114" s="374">
        <v>260</v>
      </c>
      <c r="H114" s="374"/>
      <c r="I114" s="374">
        <v>260</v>
      </c>
      <c r="J114" s="374"/>
    </row>
    <row r="115" spans="1:12" s="386" customFormat="1" x14ac:dyDescent="0.2">
      <c r="A115" s="373" t="s">
        <v>531</v>
      </c>
      <c r="B115" s="375" t="s">
        <v>660</v>
      </c>
      <c r="C115" s="376" t="s">
        <v>545</v>
      </c>
      <c r="D115" s="377" t="s">
        <v>210</v>
      </c>
      <c r="E115" s="376" t="s">
        <v>139</v>
      </c>
      <c r="F115" s="374">
        <v>100</v>
      </c>
      <c r="G115" s="374">
        <v>100</v>
      </c>
      <c r="H115" s="374"/>
      <c r="I115" s="374">
        <v>100</v>
      </c>
      <c r="J115" s="374"/>
    </row>
    <row r="116" spans="1:12" x14ac:dyDescent="0.2">
      <c r="A116" s="373" t="s">
        <v>531</v>
      </c>
      <c r="B116" s="375" t="s">
        <v>660</v>
      </c>
      <c r="C116" s="376" t="s">
        <v>546</v>
      </c>
      <c r="D116" s="377" t="s">
        <v>211</v>
      </c>
      <c r="E116" s="376" t="s">
        <v>139</v>
      </c>
      <c r="F116" s="374">
        <v>301</v>
      </c>
      <c r="G116" s="374">
        <v>301</v>
      </c>
      <c r="H116" s="374"/>
      <c r="I116" s="374">
        <v>301</v>
      </c>
      <c r="J116" s="374"/>
    </row>
    <row r="117" spans="1:12" x14ac:dyDescent="0.2">
      <c r="A117" s="373" t="s">
        <v>531</v>
      </c>
      <c r="B117" s="375" t="s">
        <v>660</v>
      </c>
      <c r="C117" s="376" t="s">
        <v>547</v>
      </c>
      <c r="D117" s="377" t="s">
        <v>212</v>
      </c>
      <c r="E117" s="376" t="s">
        <v>139</v>
      </c>
      <c r="F117" s="374">
        <v>180</v>
      </c>
      <c r="G117" s="374">
        <v>180</v>
      </c>
      <c r="H117" s="374"/>
      <c r="I117" s="374">
        <v>180</v>
      </c>
      <c r="J117" s="374"/>
      <c r="L117" s="404"/>
    </row>
    <row r="118" spans="1:12" x14ac:dyDescent="0.2">
      <c r="A118" s="373" t="s">
        <v>531</v>
      </c>
      <c r="B118" s="375" t="s">
        <v>661</v>
      </c>
      <c r="C118" s="376" t="s">
        <v>623</v>
      </c>
      <c r="D118" s="381" t="s">
        <v>216</v>
      </c>
      <c r="E118" s="376" t="s">
        <v>139</v>
      </c>
      <c r="F118" s="374">
        <v>456</v>
      </c>
      <c r="G118" s="374">
        <v>456</v>
      </c>
      <c r="H118" s="374"/>
      <c r="I118" s="374">
        <v>456</v>
      </c>
      <c r="J118" s="374"/>
    </row>
    <row r="119" spans="1:12" x14ac:dyDescent="0.2">
      <c r="A119" s="373" t="s">
        <v>531</v>
      </c>
      <c r="B119" s="375" t="s">
        <v>661</v>
      </c>
      <c r="C119" s="376" t="s">
        <v>624</v>
      </c>
      <c r="D119" s="381" t="s">
        <v>219</v>
      </c>
      <c r="E119" s="376" t="s">
        <v>139</v>
      </c>
      <c r="F119" s="374">
        <v>147</v>
      </c>
      <c r="G119" s="374">
        <v>147</v>
      </c>
      <c r="H119" s="374"/>
      <c r="I119" s="374">
        <v>147</v>
      </c>
      <c r="J119" s="374"/>
    </row>
    <row r="120" spans="1:12" x14ac:dyDescent="0.2">
      <c r="A120" s="373" t="s">
        <v>531</v>
      </c>
      <c r="B120" s="375" t="s">
        <v>661</v>
      </c>
      <c r="C120" s="376" t="s">
        <v>625</v>
      </c>
      <c r="D120" s="381" t="s">
        <v>221</v>
      </c>
      <c r="E120" s="376" t="s">
        <v>139</v>
      </c>
      <c r="F120" s="374">
        <v>295</v>
      </c>
      <c r="G120" s="374">
        <v>295</v>
      </c>
      <c r="H120" s="374"/>
      <c r="I120" s="374">
        <v>295</v>
      </c>
      <c r="J120" s="374"/>
    </row>
    <row r="121" spans="1:12" x14ac:dyDescent="0.2">
      <c r="A121" s="373" t="s">
        <v>531</v>
      </c>
      <c r="B121" s="375" t="s">
        <v>661</v>
      </c>
      <c r="C121" s="376" t="s">
        <v>626</v>
      </c>
      <c r="D121" s="381" t="s">
        <v>223</v>
      </c>
      <c r="E121" s="376" t="s">
        <v>139</v>
      </c>
      <c r="F121" s="374">
        <v>483</v>
      </c>
      <c r="G121" s="374">
        <v>483</v>
      </c>
      <c r="H121" s="374"/>
      <c r="I121" s="374">
        <v>483</v>
      </c>
      <c r="J121" s="374"/>
    </row>
    <row r="122" spans="1:12" x14ac:dyDescent="0.2">
      <c r="A122" s="373" t="s">
        <v>531</v>
      </c>
      <c r="B122" s="375" t="s">
        <v>661</v>
      </c>
      <c r="C122" s="376" t="s">
        <v>622</v>
      </c>
      <c r="D122" s="381" t="s">
        <v>226</v>
      </c>
      <c r="E122" s="376" t="s">
        <v>227</v>
      </c>
      <c r="F122" s="374"/>
      <c r="G122" s="374">
        <v>6</v>
      </c>
      <c r="H122" s="374"/>
      <c r="I122" s="374">
        <v>6</v>
      </c>
      <c r="J122" s="374">
        <v>6</v>
      </c>
    </row>
    <row r="123" spans="1:12" x14ac:dyDescent="0.2">
      <c r="A123" s="373" t="s">
        <v>531</v>
      </c>
      <c r="B123" s="375" t="s">
        <v>661</v>
      </c>
      <c r="C123" s="376" t="s">
        <v>610</v>
      </c>
      <c r="D123" s="381" t="s">
        <v>229</v>
      </c>
      <c r="E123" s="376" t="s">
        <v>230</v>
      </c>
      <c r="F123" s="374"/>
      <c r="G123" s="374">
        <v>50</v>
      </c>
      <c r="H123" s="374"/>
      <c r="I123" s="374">
        <v>50</v>
      </c>
      <c r="J123" s="374">
        <v>50</v>
      </c>
    </row>
    <row r="124" spans="1:12" x14ac:dyDescent="0.2">
      <c r="A124" s="373" t="s">
        <v>531</v>
      </c>
      <c r="B124" s="375" t="s">
        <v>661</v>
      </c>
      <c r="C124" s="376" t="s">
        <v>604</v>
      </c>
      <c r="D124" s="381" t="s">
        <v>233</v>
      </c>
      <c r="E124" s="376" t="s">
        <v>116</v>
      </c>
      <c r="F124" s="374">
        <v>165</v>
      </c>
      <c r="G124" s="374">
        <v>165</v>
      </c>
      <c r="H124" s="374"/>
      <c r="I124" s="374">
        <v>165</v>
      </c>
      <c r="J124" s="374"/>
    </row>
    <row r="125" spans="1:12" x14ac:dyDescent="0.2">
      <c r="A125" s="373" t="s">
        <v>531</v>
      </c>
      <c r="B125" s="375" t="s">
        <v>661</v>
      </c>
      <c r="C125" s="376" t="s">
        <v>605</v>
      </c>
      <c r="D125" s="381" t="s">
        <v>235</v>
      </c>
      <c r="E125" s="376" t="s">
        <v>230</v>
      </c>
      <c r="F125" s="374">
        <v>718</v>
      </c>
      <c r="G125" s="374">
        <v>718</v>
      </c>
      <c r="H125" s="374"/>
      <c r="I125" s="374">
        <v>718</v>
      </c>
      <c r="J125" s="374"/>
    </row>
    <row r="126" spans="1:12" x14ac:dyDescent="0.2">
      <c r="A126" s="373" t="s">
        <v>531</v>
      </c>
      <c r="B126" s="375" t="s">
        <v>661</v>
      </c>
      <c r="C126" s="376" t="s">
        <v>606</v>
      </c>
      <c r="D126" s="381" t="s">
        <v>237</v>
      </c>
      <c r="E126" s="376" t="s">
        <v>116</v>
      </c>
      <c r="F126" s="374">
        <v>120</v>
      </c>
      <c r="G126" s="374">
        <v>120</v>
      </c>
      <c r="H126" s="374"/>
      <c r="I126" s="374">
        <v>120</v>
      </c>
      <c r="J126" s="374"/>
    </row>
    <row r="127" spans="1:12" x14ac:dyDescent="0.2">
      <c r="A127" s="373" t="s">
        <v>531</v>
      </c>
      <c r="B127" s="375" t="s">
        <v>661</v>
      </c>
      <c r="C127" s="376" t="s">
        <v>607</v>
      </c>
      <c r="D127" s="381" t="s">
        <v>238</v>
      </c>
      <c r="E127" s="376" t="s">
        <v>116</v>
      </c>
      <c r="F127" s="374">
        <v>278</v>
      </c>
      <c r="G127" s="374">
        <v>278</v>
      </c>
      <c r="H127" s="374"/>
      <c r="I127" s="374">
        <v>278</v>
      </c>
      <c r="J127" s="374"/>
    </row>
    <row r="128" spans="1:12" x14ac:dyDescent="0.2">
      <c r="A128" s="373" t="s">
        <v>531</v>
      </c>
      <c r="B128" s="375" t="s">
        <v>661</v>
      </c>
      <c r="C128" s="376" t="s">
        <v>608</v>
      </c>
      <c r="D128" s="381" t="s">
        <v>239</v>
      </c>
      <c r="E128" s="376" t="s">
        <v>116</v>
      </c>
      <c r="F128" s="374">
        <v>148</v>
      </c>
      <c r="G128" s="374">
        <v>148</v>
      </c>
      <c r="H128" s="374"/>
      <c r="I128" s="374">
        <v>148</v>
      </c>
      <c r="J128" s="374"/>
    </row>
    <row r="129" spans="1:10" x14ac:dyDescent="0.2">
      <c r="A129" s="373" t="s">
        <v>531</v>
      </c>
      <c r="B129" s="375" t="s">
        <v>661</v>
      </c>
      <c r="C129" s="376" t="s">
        <v>543</v>
      </c>
      <c r="D129" s="381" t="s">
        <v>241</v>
      </c>
      <c r="E129" s="376" t="s">
        <v>116</v>
      </c>
      <c r="F129" s="374">
        <v>110</v>
      </c>
      <c r="G129" s="374">
        <v>110</v>
      </c>
      <c r="H129" s="374"/>
      <c r="I129" s="374">
        <v>110</v>
      </c>
      <c r="J129" s="374"/>
    </row>
    <row r="130" spans="1:10" x14ac:dyDescent="0.2">
      <c r="A130" s="373" t="s">
        <v>531</v>
      </c>
      <c r="B130" s="375" t="s">
        <v>661</v>
      </c>
      <c r="C130" s="376" t="s">
        <v>544</v>
      </c>
      <c r="D130" s="381" t="s">
        <v>243</v>
      </c>
      <c r="E130" s="376" t="s">
        <v>116</v>
      </c>
      <c r="F130" s="374">
        <v>99</v>
      </c>
      <c r="G130" s="374">
        <v>99</v>
      </c>
      <c r="H130" s="374"/>
      <c r="I130" s="374">
        <v>99</v>
      </c>
      <c r="J130" s="374"/>
    </row>
    <row r="131" spans="1:10" x14ac:dyDescent="0.2">
      <c r="A131" s="373" t="s">
        <v>531</v>
      </c>
      <c r="B131" s="375" t="s">
        <v>542</v>
      </c>
      <c r="C131" s="375" t="s">
        <v>532</v>
      </c>
      <c r="D131" s="398" t="s">
        <v>525</v>
      </c>
      <c r="E131" s="375" t="s">
        <v>139</v>
      </c>
      <c r="F131" s="374">
        <v>299</v>
      </c>
      <c r="G131" s="374">
        <v>299</v>
      </c>
      <c r="H131" s="374"/>
      <c r="I131" s="374">
        <v>299</v>
      </c>
      <c r="J131" s="374"/>
    </row>
    <row r="132" spans="1:10" x14ac:dyDescent="0.2">
      <c r="A132" s="373" t="s">
        <v>531</v>
      </c>
      <c r="B132" s="375" t="s">
        <v>542</v>
      </c>
      <c r="C132" s="375" t="s">
        <v>513</v>
      </c>
      <c r="D132" s="381"/>
      <c r="E132" s="375" t="s">
        <v>509</v>
      </c>
      <c r="F132" s="406"/>
      <c r="G132" s="406"/>
      <c r="H132" s="406"/>
      <c r="I132" s="406"/>
      <c r="J132" s="406"/>
    </row>
    <row r="133" spans="1:10" x14ac:dyDescent="0.2">
      <c r="A133" s="373" t="s">
        <v>531</v>
      </c>
      <c r="B133" s="375" t="s">
        <v>542</v>
      </c>
      <c r="C133" s="375" t="s">
        <v>514</v>
      </c>
      <c r="D133" s="381"/>
      <c r="E133" s="375" t="s">
        <v>509</v>
      </c>
      <c r="F133" s="406"/>
      <c r="G133" s="406"/>
      <c r="H133" s="406"/>
      <c r="I133" s="406"/>
      <c r="J133" s="406"/>
    </row>
    <row r="134" spans="1:10" x14ac:dyDescent="0.2">
      <c r="A134" s="373" t="s">
        <v>531</v>
      </c>
      <c r="B134" s="375" t="s">
        <v>542</v>
      </c>
      <c r="C134" s="375" t="s">
        <v>533</v>
      </c>
      <c r="D134" s="381" t="s">
        <v>515</v>
      </c>
      <c r="E134" s="375" t="s">
        <v>139</v>
      </c>
      <c r="F134" s="374">
        <v>4</v>
      </c>
      <c r="G134" s="374">
        <v>4</v>
      </c>
      <c r="H134" s="374"/>
      <c r="I134" s="374">
        <v>4</v>
      </c>
      <c r="J134" s="374"/>
    </row>
    <row r="135" spans="1:10" x14ac:dyDescent="0.2">
      <c r="A135" s="373" t="s">
        <v>531</v>
      </c>
      <c r="B135" s="375" t="s">
        <v>542</v>
      </c>
      <c r="C135" s="375" t="s">
        <v>535</v>
      </c>
      <c r="D135" s="381" t="s">
        <v>516</v>
      </c>
      <c r="E135" s="375" t="s">
        <v>150</v>
      </c>
      <c r="F135" s="374">
        <v>72</v>
      </c>
      <c r="G135" s="374">
        <v>72</v>
      </c>
      <c r="H135" s="374"/>
      <c r="I135" s="374">
        <v>72</v>
      </c>
      <c r="J135" s="374"/>
    </row>
    <row r="136" spans="1:10" x14ac:dyDescent="0.2">
      <c r="A136" s="373" t="s">
        <v>531</v>
      </c>
      <c r="B136" s="375" t="s">
        <v>542</v>
      </c>
      <c r="C136" s="375" t="s">
        <v>534</v>
      </c>
      <c r="D136" s="381" t="s">
        <v>517</v>
      </c>
      <c r="E136" s="375" t="s">
        <v>150</v>
      </c>
      <c r="F136" s="374">
        <v>79</v>
      </c>
      <c r="G136" s="374">
        <v>79</v>
      </c>
      <c r="H136" s="374"/>
      <c r="I136" s="374">
        <v>79</v>
      </c>
      <c r="J136" s="374"/>
    </row>
    <row r="137" spans="1:10" x14ac:dyDescent="0.2">
      <c r="A137" s="373" t="s">
        <v>531</v>
      </c>
      <c r="B137" s="375" t="s">
        <v>542</v>
      </c>
      <c r="C137" s="375" t="s">
        <v>536</v>
      </c>
      <c r="D137" s="381" t="s">
        <v>518</v>
      </c>
      <c r="E137" s="375" t="s">
        <v>139</v>
      </c>
      <c r="F137" s="374">
        <v>472</v>
      </c>
      <c r="G137" s="374">
        <v>472</v>
      </c>
      <c r="H137" s="374"/>
      <c r="I137" s="374">
        <v>472</v>
      </c>
      <c r="J137" s="374"/>
    </row>
    <row r="138" spans="1:10" x14ac:dyDescent="0.2">
      <c r="A138" s="373" t="s">
        <v>531</v>
      </c>
      <c r="B138" s="375" t="s">
        <v>542</v>
      </c>
      <c r="C138" s="375" t="s">
        <v>537</v>
      </c>
      <c r="D138" s="381" t="s">
        <v>519</v>
      </c>
      <c r="E138" s="375" t="s">
        <v>139</v>
      </c>
      <c r="F138" s="374">
        <v>469</v>
      </c>
      <c r="G138" s="374">
        <v>469</v>
      </c>
      <c r="H138" s="374"/>
      <c r="I138" s="374">
        <v>469</v>
      </c>
      <c r="J138" s="374"/>
    </row>
    <row r="139" spans="1:10" x14ac:dyDescent="0.2">
      <c r="A139" s="373" t="s">
        <v>531</v>
      </c>
      <c r="B139" s="375" t="s">
        <v>542</v>
      </c>
      <c r="C139" s="375" t="s">
        <v>538</v>
      </c>
      <c r="D139" s="381" t="s">
        <v>520</v>
      </c>
      <c r="E139" s="375" t="s">
        <v>139</v>
      </c>
      <c r="F139" s="374">
        <v>258</v>
      </c>
      <c r="G139" s="374">
        <v>258</v>
      </c>
      <c r="H139" s="374"/>
      <c r="I139" s="374">
        <v>258</v>
      </c>
      <c r="J139" s="374"/>
    </row>
    <row r="140" spans="1:10" x14ac:dyDescent="0.2">
      <c r="A140" s="373" t="s">
        <v>531</v>
      </c>
      <c r="B140" s="375" t="s">
        <v>542</v>
      </c>
      <c r="C140" s="375" t="s">
        <v>539</v>
      </c>
      <c r="D140" s="381" t="s">
        <v>521</v>
      </c>
      <c r="E140" s="375" t="s">
        <v>139</v>
      </c>
      <c r="F140" s="374">
        <v>26</v>
      </c>
      <c r="G140" s="374"/>
      <c r="H140" s="374">
        <v>26</v>
      </c>
      <c r="I140" s="374">
        <v>26</v>
      </c>
      <c r="J140" s="374"/>
    </row>
    <row r="141" spans="1:10" x14ac:dyDescent="0.2">
      <c r="A141" s="373" t="s">
        <v>531</v>
      </c>
      <c r="B141" s="375" t="s">
        <v>542</v>
      </c>
      <c r="C141" s="375" t="s">
        <v>540</v>
      </c>
      <c r="D141" s="381" t="s">
        <v>522</v>
      </c>
      <c r="E141" s="375" t="s">
        <v>139</v>
      </c>
      <c r="F141" s="374">
        <v>142</v>
      </c>
      <c r="G141" s="374">
        <v>142</v>
      </c>
      <c r="H141" s="374"/>
      <c r="I141" s="374">
        <v>142</v>
      </c>
      <c r="J141" s="374"/>
    </row>
    <row r="142" spans="1:10" x14ac:dyDescent="0.2">
      <c r="A142" s="373" t="s">
        <v>531</v>
      </c>
      <c r="B142" s="375" t="s">
        <v>542</v>
      </c>
      <c r="C142" s="375" t="s">
        <v>541</v>
      </c>
      <c r="D142" s="381" t="s">
        <v>523</v>
      </c>
      <c r="E142" s="375" t="s">
        <v>139</v>
      </c>
      <c r="F142" s="374">
        <v>180</v>
      </c>
      <c r="G142" s="374">
        <v>180</v>
      </c>
      <c r="H142" s="374"/>
      <c r="I142" s="374">
        <v>180</v>
      </c>
      <c r="J142" s="374"/>
    </row>
  </sheetData>
  <pageMargins left="0.33" right="0.12" top="0.55000000000000004" bottom="0.12" header="0.12" footer="0.12"/>
  <pageSetup paperSize="8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4"/>
  <sheetViews>
    <sheetView showGridLines="0" view="pageBreakPreview" zoomScale="60" zoomScaleNormal="136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20.25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9" width="8.7109375" style="53" bestFit="1" customWidth="1"/>
    <col min="10" max="10" width="8.28515625" style="53" customWidth="1"/>
    <col min="11" max="17" width="6.42578125" style="53" bestFit="1" customWidth="1"/>
    <col min="18" max="18" width="8.42578125" style="53" bestFit="1" customWidth="1"/>
    <col min="19" max="22" width="6.42578125" style="53" bestFit="1" customWidth="1"/>
    <col min="23" max="23" width="19.28515625" style="53" bestFit="1" customWidth="1"/>
    <col min="24" max="24" width="14.7109375" style="32" customWidth="1"/>
    <col min="25" max="25" width="1.28515625" style="32" customWidth="1"/>
    <col min="26" max="26" width="26.85546875" style="32" bestFit="1" customWidth="1"/>
    <col min="27" max="27" width="15.140625" style="32" bestFit="1" customWidth="1"/>
    <col min="28" max="16384" width="12.5703125" style="32"/>
  </cols>
  <sheetData>
    <row r="1" spans="1:30" ht="26.25" x14ac:dyDescent="0.35">
      <c r="A1" s="430" t="s">
        <v>300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52.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5.25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313" t="s">
        <v>17</v>
      </c>
      <c r="T3" s="313" t="s">
        <v>18</v>
      </c>
      <c r="U3" s="313" t="s">
        <v>19</v>
      </c>
      <c r="V3" s="313" t="s">
        <v>20</v>
      </c>
      <c r="W3" s="192" t="s">
        <v>21</v>
      </c>
      <c r="X3" s="429"/>
      <c r="Y3" s="30"/>
      <c r="Z3" s="30"/>
      <c r="AA3" s="30"/>
      <c r="AB3" s="30"/>
      <c r="AC3" s="30"/>
      <c r="AD3" s="30"/>
    </row>
    <row r="4" spans="1:30" ht="21" x14ac:dyDescent="0.35">
      <c r="A4" s="193">
        <v>3</v>
      </c>
      <c r="B4" s="193" t="s">
        <v>262</v>
      </c>
      <c r="C4" s="194" t="s">
        <v>267</v>
      </c>
      <c r="D4" s="193"/>
      <c r="E4" s="193"/>
      <c r="F4" s="152"/>
      <c r="G4" s="195"/>
      <c r="H4" s="152"/>
      <c r="I4" s="152"/>
      <c r="J4" s="196"/>
      <c r="K4" s="197"/>
      <c r="L4" s="197"/>
      <c r="M4" s="197"/>
      <c r="N4" s="127"/>
      <c r="O4" s="197"/>
      <c r="P4" s="197"/>
      <c r="Q4" s="197"/>
      <c r="R4" s="127"/>
      <c r="S4" s="197"/>
      <c r="T4" s="197"/>
      <c r="U4" s="197"/>
      <c r="V4" s="127"/>
      <c r="W4" s="198"/>
      <c r="X4" s="199"/>
      <c r="Y4" s="1"/>
      <c r="Z4" s="361" t="s">
        <v>323</v>
      </c>
      <c r="AA4"/>
      <c r="AB4" s="1"/>
      <c r="AC4" s="1"/>
      <c r="AD4" s="1"/>
    </row>
    <row r="5" spans="1:30" ht="21" x14ac:dyDescent="0.35">
      <c r="A5" s="170"/>
      <c r="B5" s="170"/>
      <c r="C5" s="148" t="s">
        <v>74</v>
      </c>
      <c r="D5" s="37" t="s">
        <v>79</v>
      </c>
      <c r="E5" s="37"/>
      <c r="F5" s="89">
        <v>281</v>
      </c>
      <c r="G5" s="188"/>
      <c r="H5" s="89">
        <v>281</v>
      </c>
      <c r="I5" s="89">
        <v>271</v>
      </c>
      <c r="J5" s="189">
        <v>10</v>
      </c>
      <c r="K5" s="190" t="s">
        <v>117</v>
      </c>
      <c r="L5" s="190" t="s">
        <v>117</v>
      </c>
      <c r="M5" s="190" t="s">
        <v>117</v>
      </c>
      <c r="N5" s="145">
        <v>5</v>
      </c>
      <c r="O5" s="190" t="s">
        <v>117</v>
      </c>
      <c r="P5" s="190" t="s">
        <v>117</v>
      </c>
      <c r="Q5" s="190" t="s">
        <v>117</v>
      </c>
      <c r="R5" s="145">
        <v>276</v>
      </c>
      <c r="S5" s="190" t="s">
        <v>117</v>
      </c>
      <c r="T5" s="190" t="s">
        <v>117</v>
      </c>
      <c r="U5" s="190" t="s">
        <v>117</v>
      </c>
      <c r="V5" s="145">
        <f>SUM(S5:U5)</f>
        <v>0</v>
      </c>
      <c r="W5" s="191">
        <v>850</v>
      </c>
      <c r="X5" s="148"/>
      <c r="Y5" s="1"/>
      <c r="Z5" s="362" t="s">
        <v>384</v>
      </c>
      <c r="AA5"/>
      <c r="AB5" s="1"/>
      <c r="AC5" s="1"/>
      <c r="AD5" s="1"/>
    </row>
    <row r="6" spans="1:30" ht="21" x14ac:dyDescent="0.35">
      <c r="A6" s="170"/>
      <c r="B6" s="170"/>
      <c r="C6" s="200" t="s">
        <v>268</v>
      </c>
      <c r="D6" s="193"/>
      <c r="E6" s="193"/>
      <c r="F6" s="149"/>
      <c r="G6" s="201"/>
      <c r="H6" s="149"/>
      <c r="I6" s="149"/>
      <c r="J6" s="202"/>
      <c r="K6" s="203"/>
      <c r="L6" s="203"/>
      <c r="M6" s="203"/>
      <c r="N6" s="204"/>
      <c r="O6" s="203"/>
      <c r="P6" s="203"/>
      <c r="Q6" s="203"/>
      <c r="R6" s="204"/>
      <c r="S6" s="203"/>
      <c r="T6" s="203"/>
      <c r="U6" s="203"/>
      <c r="V6" s="204"/>
      <c r="W6" s="205"/>
      <c r="X6" s="199"/>
      <c r="Y6" s="1"/>
      <c r="Z6" s="363" t="s">
        <v>385</v>
      </c>
      <c r="AA6" s="363" t="s">
        <v>386</v>
      </c>
      <c r="AB6" s="1"/>
      <c r="AC6" s="1"/>
      <c r="AD6" s="1"/>
    </row>
    <row r="7" spans="1:30" ht="21" x14ac:dyDescent="0.35">
      <c r="A7" s="147"/>
      <c r="B7" s="147"/>
      <c r="C7" s="147" t="s">
        <v>75</v>
      </c>
      <c r="D7" s="170" t="s">
        <v>80</v>
      </c>
      <c r="E7" s="170"/>
      <c r="F7" s="152">
        <v>64</v>
      </c>
      <c r="G7" s="195">
        <v>64</v>
      </c>
      <c r="H7" s="196"/>
      <c r="I7" s="127">
        <v>64</v>
      </c>
      <c r="J7" s="196"/>
      <c r="K7" s="127">
        <v>39</v>
      </c>
      <c r="L7" s="197" t="s">
        <v>117</v>
      </c>
      <c r="M7" s="127">
        <v>0</v>
      </c>
      <c r="N7" s="197" t="s">
        <v>117</v>
      </c>
      <c r="O7" s="197" t="s">
        <v>117</v>
      </c>
      <c r="P7" s="197" t="s">
        <v>117</v>
      </c>
      <c r="Q7" s="197" t="s">
        <v>117</v>
      </c>
      <c r="R7" s="197" t="s">
        <v>117</v>
      </c>
      <c r="S7" s="197">
        <v>25</v>
      </c>
      <c r="T7" s="197" t="s">
        <v>117</v>
      </c>
      <c r="U7" s="197" t="s">
        <v>117</v>
      </c>
      <c r="V7" s="127">
        <f t="shared" ref="V7:V8" si="0">SUM(S7:U7)</f>
        <v>25</v>
      </c>
      <c r="W7" s="198">
        <v>630</v>
      </c>
      <c r="X7" s="147"/>
      <c r="Y7" s="1"/>
      <c r="Z7" s="363" t="s">
        <v>387</v>
      </c>
      <c r="AA7" s="13" t="s">
        <v>317</v>
      </c>
      <c r="AB7" s="1"/>
      <c r="AC7" s="1"/>
      <c r="AD7" s="1"/>
    </row>
    <row r="8" spans="1:30" ht="21" x14ac:dyDescent="0.35">
      <c r="A8" s="147"/>
      <c r="B8" s="147"/>
      <c r="C8" s="175" t="s">
        <v>76</v>
      </c>
      <c r="D8" s="176" t="s">
        <v>81</v>
      </c>
      <c r="E8" s="176"/>
      <c r="F8" s="165">
        <v>156</v>
      </c>
      <c r="G8" s="206">
        <v>156</v>
      </c>
      <c r="H8" s="207"/>
      <c r="I8" s="142">
        <f>156-29</f>
        <v>127</v>
      </c>
      <c r="J8" s="207">
        <f>4+1+4+20</f>
        <v>29</v>
      </c>
      <c r="K8" s="142">
        <v>155</v>
      </c>
      <c r="L8" s="208" t="s">
        <v>117</v>
      </c>
      <c r="M8" s="142">
        <v>1</v>
      </c>
      <c r="N8" s="208" t="s">
        <v>117</v>
      </c>
      <c r="O8" s="208" t="s">
        <v>117</v>
      </c>
      <c r="P8" s="208" t="s">
        <v>117</v>
      </c>
      <c r="Q8" s="208" t="s">
        <v>117</v>
      </c>
      <c r="R8" s="208" t="s">
        <v>117</v>
      </c>
      <c r="S8" s="208" t="s">
        <v>117</v>
      </c>
      <c r="T8" s="208" t="s">
        <v>117</v>
      </c>
      <c r="U8" s="208" t="s">
        <v>117</v>
      </c>
      <c r="V8" s="142">
        <f t="shared" si="0"/>
        <v>0</v>
      </c>
      <c r="W8" s="209">
        <v>356</v>
      </c>
      <c r="X8" s="175"/>
      <c r="Y8" s="1"/>
      <c r="Z8" s="363" t="s">
        <v>388</v>
      </c>
      <c r="AA8" s="13" t="s">
        <v>373</v>
      </c>
      <c r="AB8" s="1"/>
      <c r="AC8" s="1"/>
      <c r="AD8" s="1"/>
    </row>
    <row r="9" spans="1:30" ht="21" x14ac:dyDescent="0.35">
      <c r="A9" s="147"/>
      <c r="B9" s="147"/>
      <c r="C9" s="148" t="s">
        <v>77</v>
      </c>
      <c r="D9" s="37" t="s">
        <v>82</v>
      </c>
      <c r="E9" s="37"/>
      <c r="F9" s="89">
        <v>178</v>
      </c>
      <c r="G9" s="188">
        <v>178</v>
      </c>
      <c r="H9" s="189"/>
      <c r="I9" s="145">
        <v>177</v>
      </c>
      <c r="J9" s="189">
        <v>1</v>
      </c>
      <c r="K9" s="190">
        <v>112</v>
      </c>
      <c r="L9" s="190" t="s">
        <v>117</v>
      </c>
      <c r="M9" s="190">
        <v>1</v>
      </c>
      <c r="N9" s="190" t="s">
        <v>117</v>
      </c>
      <c r="O9" s="190" t="s">
        <v>117</v>
      </c>
      <c r="P9" s="190" t="s">
        <v>117</v>
      </c>
      <c r="Q9" s="190" t="s">
        <v>117</v>
      </c>
      <c r="R9" s="190" t="s">
        <v>117</v>
      </c>
      <c r="S9" s="190">
        <v>64</v>
      </c>
      <c r="T9" s="190">
        <v>1</v>
      </c>
      <c r="U9" s="190" t="s">
        <v>117</v>
      </c>
      <c r="V9" s="145">
        <f>SUM(S9:U9)</f>
        <v>65</v>
      </c>
      <c r="W9" s="191">
        <v>474</v>
      </c>
      <c r="X9" s="148"/>
      <c r="Y9" s="1"/>
      <c r="Z9" s="362" t="s">
        <v>410</v>
      </c>
      <c r="AA9"/>
      <c r="AB9" s="1"/>
      <c r="AC9" s="1"/>
      <c r="AD9" s="1"/>
    </row>
    <row r="10" spans="1:30" ht="21" x14ac:dyDescent="0.35">
      <c r="A10" s="147"/>
      <c r="B10" s="147"/>
      <c r="C10" s="210" t="s">
        <v>269</v>
      </c>
      <c r="D10" s="193"/>
      <c r="E10" s="193"/>
      <c r="F10" s="149"/>
      <c r="G10" s="201"/>
      <c r="H10" s="202"/>
      <c r="I10" s="149"/>
      <c r="J10" s="202"/>
      <c r="K10" s="203"/>
      <c r="L10" s="203"/>
      <c r="M10" s="203"/>
      <c r="N10" s="204"/>
      <c r="O10" s="203"/>
      <c r="P10" s="203"/>
      <c r="Q10" s="203"/>
      <c r="R10" s="204"/>
      <c r="S10" s="203"/>
      <c r="T10" s="203"/>
      <c r="U10" s="203"/>
      <c r="V10" s="204"/>
      <c r="W10" s="205"/>
      <c r="X10" s="199"/>
      <c r="Y10" s="1"/>
      <c r="Z10" s="363" t="s">
        <v>389</v>
      </c>
      <c r="AA10" s="13" t="s">
        <v>322</v>
      </c>
      <c r="AB10" s="1"/>
      <c r="AC10" s="1"/>
      <c r="AD10" s="1"/>
    </row>
    <row r="11" spans="1:30" ht="21" x14ac:dyDescent="0.35">
      <c r="A11" s="147"/>
      <c r="B11" s="147"/>
      <c r="C11" s="147" t="s">
        <v>433</v>
      </c>
      <c r="D11" s="170" t="s">
        <v>83</v>
      </c>
      <c r="E11" s="170"/>
      <c r="F11" s="152">
        <v>204</v>
      </c>
      <c r="G11" s="195"/>
      <c r="H11" s="196">
        <v>204</v>
      </c>
      <c r="I11" s="127">
        <v>204</v>
      </c>
      <c r="J11" s="196"/>
      <c r="K11" s="197" t="s">
        <v>117</v>
      </c>
      <c r="L11" s="197" t="s">
        <v>117</v>
      </c>
      <c r="M11" s="197" t="s">
        <v>117</v>
      </c>
      <c r="N11" s="127">
        <v>7</v>
      </c>
      <c r="O11" s="197" t="s">
        <v>117</v>
      </c>
      <c r="P11" s="127"/>
      <c r="Q11" s="127">
        <v>4</v>
      </c>
      <c r="R11" s="127">
        <v>193</v>
      </c>
      <c r="S11" s="197" t="s">
        <v>117</v>
      </c>
      <c r="T11" s="197" t="s">
        <v>117</v>
      </c>
      <c r="U11" s="197" t="s">
        <v>117</v>
      </c>
      <c r="V11" s="127">
        <f t="shared" ref="V11:V16" si="1">SUM(S11:U11)</f>
        <v>0</v>
      </c>
      <c r="W11" s="198">
        <v>1941</v>
      </c>
      <c r="X11" s="147"/>
      <c r="Y11" s="1"/>
      <c r="Z11" s="362" t="s">
        <v>409</v>
      </c>
      <c r="AA11"/>
      <c r="AB11" s="1"/>
      <c r="AC11" s="1"/>
      <c r="AD11" s="1"/>
    </row>
    <row r="12" spans="1:30" ht="21" x14ac:dyDescent="0.35">
      <c r="A12" s="147"/>
      <c r="B12" s="147"/>
      <c r="C12" s="175" t="s">
        <v>434</v>
      </c>
      <c r="D12" s="176" t="s">
        <v>84</v>
      </c>
      <c r="E12" s="176"/>
      <c r="F12" s="165">
        <v>562</v>
      </c>
      <c r="G12" s="206"/>
      <c r="H12" s="207">
        <v>562</v>
      </c>
      <c r="I12" s="142">
        <v>562</v>
      </c>
      <c r="J12" s="207"/>
      <c r="K12" s="208" t="s">
        <v>117</v>
      </c>
      <c r="L12" s="208" t="s">
        <v>117</v>
      </c>
      <c r="M12" s="208" t="s">
        <v>117</v>
      </c>
      <c r="N12" s="142">
        <v>46</v>
      </c>
      <c r="O12" s="208" t="s">
        <v>117</v>
      </c>
      <c r="P12" s="208" t="s">
        <v>117</v>
      </c>
      <c r="Q12" s="208">
        <v>17</v>
      </c>
      <c r="R12" s="142">
        <v>499</v>
      </c>
      <c r="S12" s="208" t="s">
        <v>117</v>
      </c>
      <c r="T12" s="208" t="s">
        <v>117</v>
      </c>
      <c r="U12" s="208" t="s">
        <v>117</v>
      </c>
      <c r="V12" s="142">
        <f t="shared" si="1"/>
        <v>0</v>
      </c>
      <c r="W12" s="209">
        <v>1488</v>
      </c>
      <c r="X12" s="175"/>
      <c r="Y12" s="1"/>
      <c r="Z12" s="363" t="s">
        <v>390</v>
      </c>
      <c r="AA12" s="13" t="s">
        <v>371</v>
      </c>
      <c r="AB12" s="1"/>
      <c r="AC12" s="1"/>
      <c r="AD12" s="1"/>
    </row>
    <row r="13" spans="1:30" ht="21" x14ac:dyDescent="0.35">
      <c r="A13" s="147"/>
      <c r="B13" s="147"/>
      <c r="C13" s="175" t="s">
        <v>435</v>
      </c>
      <c r="D13" s="176" t="s">
        <v>85</v>
      </c>
      <c r="E13" s="176"/>
      <c r="F13" s="165">
        <v>647</v>
      </c>
      <c r="G13" s="206"/>
      <c r="H13" s="207">
        <v>647</v>
      </c>
      <c r="I13" s="142">
        <v>647</v>
      </c>
      <c r="J13" s="207"/>
      <c r="K13" s="208" t="s">
        <v>117</v>
      </c>
      <c r="L13" s="208" t="s">
        <v>117</v>
      </c>
      <c r="M13" s="208" t="s">
        <v>117</v>
      </c>
      <c r="N13" s="142">
        <v>135</v>
      </c>
      <c r="O13" s="208" t="s">
        <v>117</v>
      </c>
      <c r="P13" s="208">
        <v>7</v>
      </c>
      <c r="Q13" s="142">
        <v>63</v>
      </c>
      <c r="R13" s="142">
        <v>439</v>
      </c>
      <c r="S13" s="208" t="s">
        <v>117</v>
      </c>
      <c r="T13" s="208">
        <v>3</v>
      </c>
      <c r="U13" s="208" t="s">
        <v>117</v>
      </c>
      <c r="V13" s="142">
        <f t="shared" si="1"/>
        <v>3</v>
      </c>
      <c r="W13" s="209">
        <v>1686</v>
      </c>
      <c r="X13" s="175"/>
      <c r="Y13" s="1"/>
      <c r="Z13" s="1"/>
      <c r="AA13" s="1"/>
      <c r="AB13" s="1"/>
      <c r="AC13" s="1"/>
      <c r="AD13" s="1"/>
    </row>
    <row r="14" spans="1:30" ht="21" x14ac:dyDescent="0.35">
      <c r="A14" s="147"/>
      <c r="B14" s="147"/>
      <c r="C14" s="175" t="s">
        <v>436</v>
      </c>
      <c r="D14" s="176" t="s">
        <v>86</v>
      </c>
      <c r="E14" s="176"/>
      <c r="F14" s="165">
        <v>496</v>
      </c>
      <c r="G14" s="206"/>
      <c r="H14" s="207">
        <v>496</v>
      </c>
      <c r="I14" s="142">
        <v>496</v>
      </c>
      <c r="J14" s="207"/>
      <c r="K14" s="208" t="s">
        <v>117</v>
      </c>
      <c r="L14" s="208" t="s">
        <v>117</v>
      </c>
      <c r="M14" s="208" t="s">
        <v>117</v>
      </c>
      <c r="N14" s="142">
        <v>129</v>
      </c>
      <c r="O14" s="208" t="s">
        <v>117</v>
      </c>
      <c r="P14" s="208" t="s">
        <v>117</v>
      </c>
      <c r="Q14" s="142">
        <v>0</v>
      </c>
      <c r="R14" s="142">
        <v>332</v>
      </c>
      <c r="S14" s="208">
        <v>27</v>
      </c>
      <c r="T14" s="208">
        <v>8</v>
      </c>
      <c r="U14" s="208" t="s">
        <v>117</v>
      </c>
      <c r="V14" s="142">
        <f t="shared" si="1"/>
        <v>35</v>
      </c>
      <c r="W14" s="209">
        <v>612</v>
      </c>
      <c r="X14" s="175"/>
      <c r="Y14" s="1"/>
      <c r="Z14" s="1"/>
      <c r="AA14" s="1"/>
      <c r="AB14" s="1"/>
      <c r="AC14" s="1"/>
      <c r="AD14" s="1"/>
    </row>
    <row r="15" spans="1:30" ht="21" x14ac:dyDescent="0.35">
      <c r="A15" s="147"/>
      <c r="B15" s="147"/>
      <c r="C15" s="175" t="s">
        <v>437</v>
      </c>
      <c r="D15" s="176" t="s">
        <v>87</v>
      </c>
      <c r="E15" s="176"/>
      <c r="F15" s="165">
        <v>156</v>
      </c>
      <c r="G15" s="206"/>
      <c r="H15" s="207">
        <v>156</v>
      </c>
      <c r="I15" s="142">
        <v>156</v>
      </c>
      <c r="J15" s="207"/>
      <c r="K15" s="208" t="s">
        <v>117</v>
      </c>
      <c r="L15" s="208" t="s">
        <v>117</v>
      </c>
      <c r="M15" s="208" t="s">
        <v>117</v>
      </c>
      <c r="N15" s="142">
        <v>14</v>
      </c>
      <c r="O15" s="208" t="s">
        <v>117</v>
      </c>
      <c r="P15" s="208" t="s">
        <v>117</v>
      </c>
      <c r="Q15" s="142">
        <v>13</v>
      </c>
      <c r="R15" s="142">
        <v>129</v>
      </c>
      <c r="S15" s="208" t="s">
        <v>117</v>
      </c>
      <c r="T15" s="208" t="s">
        <v>117</v>
      </c>
      <c r="U15" s="208" t="s">
        <v>117</v>
      </c>
      <c r="V15" s="142">
        <f t="shared" si="1"/>
        <v>0</v>
      </c>
      <c r="W15" s="209">
        <v>468</v>
      </c>
      <c r="X15" s="175"/>
      <c r="Y15" s="1"/>
      <c r="Z15" s="1"/>
      <c r="AA15" s="1"/>
      <c r="AB15" s="1"/>
      <c r="AC15" s="1"/>
      <c r="AD15" s="1"/>
    </row>
    <row r="16" spans="1:30" ht="21" x14ac:dyDescent="0.35">
      <c r="A16" s="147"/>
      <c r="B16" s="147"/>
      <c r="C16" s="148" t="s">
        <v>438</v>
      </c>
      <c r="D16" s="37" t="s">
        <v>88</v>
      </c>
      <c r="E16" s="37"/>
      <c r="F16" s="89">
        <v>457</v>
      </c>
      <c r="G16" s="188"/>
      <c r="H16" s="189">
        <v>457</v>
      </c>
      <c r="I16" s="145">
        <v>457</v>
      </c>
      <c r="J16" s="189"/>
      <c r="K16" s="190" t="s">
        <v>117</v>
      </c>
      <c r="L16" s="190" t="s">
        <v>117</v>
      </c>
      <c r="M16" s="190" t="s">
        <v>117</v>
      </c>
      <c r="N16" s="145">
        <v>52</v>
      </c>
      <c r="O16" s="190" t="s">
        <v>117</v>
      </c>
      <c r="P16" s="145">
        <v>4</v>
      </c>
      <c r="Q16" s="145">
        <v>17</v>
      </c>
      <c r="R16" s="145">
        <v>384</v>
      </c>
      <c r="S16" s="190" t="s">
        <v>117</v>
      </c>
      <c r="T16" s="190" t="s">
        <v>117</v>
      </c>
      <c r="U16" s="190" t="s">
        <v>117</v>
      </c>
      <c r="V16" s="145">
        <f t="shared" si="1"/>
        <v>0</v>
      </c>
      <c r="W16" s="191">
        <v>1371</v>
      </c>
      <c r="X16" s="148"/>
      <c r="Y16" s="1"/>
      <c r="Z16" s="1"/>
      <c r="AA16" s="1"/>
      <c r="AB16" s="1"/>
      <c r="AC16" s="1"/>
      <c r="AD16" s="1"/>
    </row>
    <row r="17" spans="1:30" ht="21" x14ac:dyDescent="0.35">
      <c r="A17" s="147"/>
      <c r="B17" s="147"/>
      <c r="C17" s="210" t="s">
        <v>270</v>
      </c>
      <c r="D17" s="193"/>
      <c r="E17" s="193"/>
      <c r="F17" s="149"/>
      <c r="G17" s="201"/>
      <c r="H17" s="202"/>
      <c r="I17" s="149"/>
      <c r="J17" s="202"/>
      <c r="K17" s="203"/>
      <c r="L17" s="203"/>
      <c r="M17" s="203"/>
      <c r="N17" s="204"/>
      <c r="O17" s="203"/>
      <c r="P17" s="204"/>
      <c r="Q17" s="204"/>
      <c r="R17" s="204"/>
      <c r="S17" s="203"/>
      <c r="T17" s="203"/>
      <c r="U17" s="203"/>
      <c r="V17" s="204"/>
      <c r="W17" s="205"/>
      <c r="X17" s="199"/>
      <c r="Y17" s="1"/>
      <c r="Z17" s="1"/>
      <c r="AA17" s="1"/>
      <c r="AB17" s="1"/>
      <c r="AC17" s="1"/>
      <c r="AD17" s="1"/>
    </row>
    <row r="18" spans="1:30" ht="21" x14ac:dyDescent="0.35">
      <c r="A18" s="148"/>
      <c r="B18" s="148"/>
      <c r="C18" s="148" t="s">
        <v>78</v>
      </c>
      <c r="D18" s="37" t="s">
        <v>89</v>
      </c>
      <c r="E18" s="37"/>
      <c r="F18" s="89">
        <v>158</v>
      </c>
      <c r="G18" s="188"/>
      <c r="H18" s="189">
        <v>158</v>
      </c>
      <c r="I18" s="145">
        <v>158</v>
      </c>
      <c r="J18" s="189"/>
      <c r="K18" s="190" t="s">
        <v>117</v>
      </c>
      <c r="L18" s="190" t="s">
        <v>117</v>
      </c>
      <c r="M18" s="190" t="s">
        <v>117</v>
      </c>
      <c r="N18" s="145">
        <v>32</v>
      </c>
      <c r="O18" s="190" t="s">
        <v>117</v>
      </c>
      <c r="P18" s="190" t="s">
        <v>117</v>
      </c>
      <c r="Q18" s="190" t="s">
        <v>117</v>
      </c>
      <c r="R18" s="190">
        <v>126</v>
      </c>
      <c r="S18" s="190" t="s">
        <v>117</v>
      </c>
      <c r="T18" s="190" t="s">
        <v>117</v>
      </c>
      <c r="U18" s="190" t="s">
        <v>117</v>
      </c>
      <c r="V18" s="145">
        <f>SUM(S18:U18)</f>
        <v>0</v>
      </c>
      <c r="W18" s="191">
        <v>200</v>
      </c>
      <c r="X18" s="148"/>
      <c r="Y18" s="1"/>
      <c r="Z18" s="1"/>
      <c r="AA18" s="1"/>
      <c r="AB18" s="1"/>
      <c r="AC18" s="1"/>
      <c r="AD18" s="1"/>
    </row>
    <row r="19" spans="1:30" s="63" customFormat="1" ht="21.75" thickBot="1" x14ac:dyDescent="0.4">
      <c r="A19" s="66"/>
      <c r="B19" s="67"/>
      <c r="C19" s="66" t="s">
        <v>90</v>
      </c>
      <c r="D19" s="66">
        <f>COUNTA(D5:D18)</f>
        <v>11</v>
      </c>
      <c r="E19" s="66"/>
      <c r="F19" s="66">
        <f>SUM(F4:F18)</f>
        <v>3359</v>
      </c>
      <c r="G19" s="66">
        <f t="shared" ref="G19:W19" si="2">SUM(G4:G18)</f>
        <v>398</v>
      </c>
      <c r="H19" s="66">
        <f t="shared" si="2"/>
        <v>2961</v>
      </c>
      <c r="I19" s="66">
        <f t="shared" si="2"/>
        <v>3319</v>
      </c>
      <c r="J19" s="66">
        <f t="shared" si="2"/>
        <v>40</v>
      </c>
      <c r="K19" s="66">
        <f t="shared" si="2"/>
        <v>306</v>
      </c>
      <c r="L19" s="66">
        <f t="shared" si="2"/>
        <v>0</v>
      </c>
      <c r="M19" s="66">
        <f t="shared" si="2"/>
        <v>2</v>
      </c>
      <c r="N19" s="66">
        <f t="shared" si="2"/>
        <v>420</v>
      </c>
      <c r="O19" s="66">
        <f t="shared" si="2"/>
        <v>0</v>
      </c>
      <c r="P19" s="66">
        <f t="shared" si="2"/>
        <v>11</v>
      </c>
      <c r="Q19" s="66">
        <f t="shared" si="2"/>
        <v>114</v>
      </c>
      <c r="R19" s="66">
        <f t="shared" si="2"/>
        <v>2378</v>
      </c>
      <c r="S19" s="66">
        <f t="shared" si="2"/>
        <v>116</v>
      </c>
      <c r="T19" s="66">
        <f t="shared" si="2"/>
        <v>12</v>
      </c>
      <c r="U19" s="66">
        <f t="shared" si="2"/>
        <v>0</v>
      </c>
      <c r="V19" s="66">
        <f t="shared" si="2"/>
        <v>128</v>
      </c>
      <c r="W19" s="66">
        <f t="shared" si="2"/>
        <v>10076</v>
      </c>
      <c r="X19" s="67"/>
      <c r="Y19" s="62"/>
      <c r="Z19" s="62"/>
      <c r="AA19" s="62"/>
      <c r="AB19" s="62"/>
      <c r="AC19" s="62"/>
      <c r="AD19" s="62"/>
    </row>
    <row r="20" spans="1:30" ht="21.75" thickTop="1" x14ac:dyDescent="0.35">
      <c r="A20" s="1"/>
      <c r="B20" s="1"/>
      <c r="C20" s="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"/>
      <c r="Y20" s="1"/>
      <c r="Z20" s="1"/>
      <c r="AA20" s="1"/>
      <c r="AB20" s="1"/>
      <c r="AC20" s="1"/>
      <c r="AD20" s="1"/>
    </row>
    <row r="21" spans="1:30" ht="2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30" ht="2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30" ht="2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2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2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2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2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2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2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2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2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2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2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2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2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2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2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2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2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2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2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2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2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77"/>
  <sheetViews>
    <sheetView showGridLines="0" view="pageBreakPreview" zoomScale="60" zoomScaleNormal="112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23" style="53" bestFit="1" customWidth="1"/>
    <col min="6" max="8" width="11.85546875" style="53" customWidth="1"/>
    <col min="9" max="9" width="8.7109375" style="53" bestFit="1" customWidth="1"/>
    <col min="10" max="10" width="8.42578125" style="53" customWidth="1"/>
    <col min="11" max="17" width="6.42578125" style="53" bestFit="1" customWidth="1"/>
    <col min="18" max="18" width="8.42578125" style="53" bestFit="1" customWidth="1"/>
    <col min="19" max="22" width="6.42578125" style="53" bestFit="1" customWidth="1"/>
    <col min="23" max="23" width="19.28515625" style="53" bestFit="1" customWidth="1"/>
    <col min="24" max="24" width="24.28515625" style="32" customWidth="1"/>
    <col min="25" max="25" width="1.7109375" style="32" customWidth="1"/>
    <col min="26" max="26" width="27.28515625" style="32" bestFit="1" customWidth="1"/>
    <col min="27" max="16384" width="12.5703125" style="32"/>
  </cols>
  <sheetData>
    <row r="1" spans="1:30" ht="45.75" customHeight="1" x14ac:dyDescent="0.35">
      <c r="A1" s="430" t="s">
        <v>301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ht="27.75" customHeight="1" x14ac:dyDescent="0.35">
      <c r="A4" s="193">
        <v>4</v>
      </c>
      <c r="B4" s="193" t="s">
        <v>263</v>
      </c>
      <c r="C4" s="194" t="s">
        <v>267</v>
      </c>
      <c r="D4" s="193"/>
      <c r="E4" s="193"/>
      <c r="F4" s="149"/>
      <c r="G4" s="149"/>
      <c r="H4" s="201"/>
      <c r="I4" s="201"/>
      <c r="J4" s="201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99"/>
      <c r="Y4" s="1"/>
      <c r="Z4" s="361" t="s">
        <v>323</v>
      </c>
      <c r="AA4"/>
      <c r="AB4" s="1"/>
      <c r="AC4" s="1"/>
      <c r="AD4" s="1"/>
    </row>
    <row r="5" spans="1:30" ht="27.75" customHeight="1" x14ac:dyDescent="0.35">
      <c r="A5" s="170"/>
      <c r="B5" s="170"/>
      <c r="C5" s="147" t="s">
        <v>484</v>
      </c>
      <c r="D5" s="170" t="s">
        <v>94</v>
      </c>
      <c r="E5" s="170" t="s">
        <v>120</v>
      </c>
      <c r="F5" s="152">
        <v>333</v>
      </c>
      <c r="G5" s="152"/>
      <c r="H5" s="195">
        <v>333</v>
      </c>
      <c r="I5" s="127">
        <v>333</v>
      </c>
      <c r="J5" s="195"/>
      <c r="K5" s="152" t="s">
        <v>119</v>
      </c>
      <c r="L5" s="152" t="s">
        <v>119</v>
      </c>
      <c r="M5" s="152" t="s">
        <v>119</v>
      </c>
      <c r="N5" s="152">
        <v>6</v>
      </c>
      <c r="O5" s="152" t="s">
        <v>119</v>
      </c>
      <c r="P5" s="152" t="s">
        <v>119</v>
      </c>
      <c r="Q5" s="152" t="s">
        <v>119</v>
      </c>
      <c r="R5" s="152">
        <v>327</v>
      </c>
      <c r="S5" s="152" t="s">
        <v>119</v>
      </c>
      <c r="T5" s="152" t="s">
        <v>119</v>
      </c>
      <c r="U5" s="152" t="s">
        <v>119</v>
      </c>
      <c r="V5" s="152">
        <f>SUM(S5:U5)</f>
        <v>0</v>
      </c>
      <c r="W5" s="152">
        <v>899</v>
      </c>
      <c r="X5" s="147"/>
      <c r="Y5" s="1"/>
      <c r="Z5" s="362" t="s">
        <v>391</v>
      </c>
      <c r="AA5"/>
      <c r="AB5" s="1"/>
      <c r="AC5" s="1"/>
      <c r="AD5" s="1"/>
    </row>
    <row r="6" spans="1:30" ht="27.75" customHeight="1" x14ac:dyDescent="0.35">
      <c r="A6" s="147"/>
      <c r="B6" s="170"/>
      <c r="C6" s="147"/>
      <c r="D6" s="170"/>
      <c r="E6" s="170" t="s">
        <v>121</v>
      </c>
      <c r="F6" s="152"/>
      <c r="G6" s="152"/>
      <c r="H6" s="195"/>
      <c r="I6" s="195"/>
      <c r="J6" s="195"/>
      <c r="K6" s="152" t="s">
        <v>119</v>
      </c>
      <c r="L6" s="152" t="s">
        <v>119</v>
      </c>
      <c r="M6" s="152" t="s">
        <v>119</v>
      </c>
      <c r="N6" s="152" t="s">
        <v>119</v>
      </c>
      <c r="O6" s="152" t="s">
        <v>119</v>
      </c>
      <c r="P6" s="152" t="s">
        <v>119</v>
      </c>
      <c r="Q6" s="152" t="s">
        <v>119</v>
      </c>
      <c r="R6" s="152" t="s">
        <v>119</v>
      </c>
      <c r="S6" s="152" t="s">
        <v>119</v>
      </c>
      <c r="T6" s="152" t="s">
        <v>119</v>
      </c>
      <c r="U6" s="152" t="s">
        <v>119</v>
      </c>
      <c r="V6" s="152">
        <f t="shared" ref="V6:V31" si="0">SUM(S6:U6)</f>
        <v>0</v>
      </c>
      <c r="W6" s="152"/>
      <c r="X6" s="147"/>
      <c r="Y6" s="1"/>
      <c r="Z6" s="363" t="s">
        <v>392</v>
      </c>
      <c r="AA6" s="13" t="s">
        <v>393</v>
      </c>
      <c r="AB6" s="1"/>
      <c r="AC6" s="1"/>
      <c r="AD6" s="1"/>
    </row>
    <row r="7" spans="1:30" ht="27.75" customHeight="1" x14ac:dyDescent="0.35">
      <c r="A7" s="147"/>
      <c r="B7" s="170"/>
      <c r="C7" s="147"/>
      <c r="D7" s="170"/>
      <c r="E7" s="170" t="s">
        <v>122</v>
      </c>
      <c r="F7" s="152"/>
      <c r="G7" s="152"/>
      <c r="H7" s="152"/>
      <c r="I7" s="152"/>
      <c r="J7" s="152"/>
      <c r="K7" s="152" t="s">
        <v>119</v>
      </c>
      <c r="L7" s="152" t="s">
        <v>119</v>
      </c>
      <c r="M7" s="152" t="s">
        <v>119</v>
      </c>
      <c r="N7" s="152" t="s">
        <v>119</v>
      </c>
      <c r="O7" s="152" t="s">
        <v>119</v>
      </c>
      <c r="P7" s="152" t="s">
        <v>119</v>
      </c>
      <c r="Q7" s="152" t="s">
        <v>119</v>
      </c>
      <c r="R7" s="152" t="s">
        <v>119</v>
      </c>
      <c r="S7" s="152" t="s">
        <v>119</v>
      </c>
      <c r="T7" s="152" t="s">
        <v>119</v>
      </c>
      <c r="U7" s="152" t="s">
        <v>119</v>
      </c>
      <c r="V7" s="152">
        <f t="shared" si="0"/>
        <v>0</v>
      </c>
      <c r="W7" s="152"/>
      <c r="X7" s="147"/>
      <c r="Y7" s="1"/>
      <c r="Z7" s="363" t="s">
        <v>394</v>
      </c>
      <c r="AA7" s="13" t="s">
        <v>372</v>
      </c>
      <c r="AB7" s="1"/>
      <c r="AC7" s="1"/>
      <c r="AD7" s="1"/>
    </row>
    <row r="8" spans="1:30" ht="27.75" customHeight="1" x14ac:dyDescent="0.35">
      <c r="A8" s="147"/>
      <c r="B8" s="170"/>
      <c r="C8" s="147"/>
      <c r="D8" s="170"/>
      <c r="E8" s="170" t="s">
        <v>123</v>
      </c>
      <c r="F8" s="152"/>
      <c r="G8" s="152"/>
      <c r="H8" s="152"/>
      <c r="I8" s="152"/>
      <c r="J8" s="152"/>
      <c r="K8" s="152" t="s">
        <v>119</v>
      </c>
      <c r="L8" s="152" t="s">
        <v>119</v>
      </c>
      <c r="M8" s="152" t="s">
        <v>119</v>
      </c>
      <c r="N8" s="152" t="s">
        <v>119</v>
      </c>
      <c r="O8" s="152" t="s">
        <v>119</v>
      </c>
      <c r="P8" s="152" t="s">
        <v>119</v>
      </c>
      <c r="Q8" s="152" t="s">
        <v>119</v>
      </c>
      <c r="R8" s="152" t="s">
        <v>119</v>
      </c>
      <c r="S8" s="152" t="s">
        <v>119</v>
      </c>
      <c r="T8" s="152" t="s">
        <v>119</v>
      </c>
      <c r="U8" s="152" t="s">
        <v>119</v>
      </c>
      <c r="V8" s="152">
        <f t="shared" si="0"/>
        <v>0</v>
      </c>
      <c r="W8" s="152"/>
      <c r="X8" s="147"/>
      <c r="Y8" s="1"/>
      <c r="Z8" s="363" t="s">
        <v>395</v>
      </c>
      <c r="AA8" s="13" t="s">
        <v>317</v>
      </c>
      <c r="AB8" s="1"/>
      <c r="AC8" s="1"/>
      <c r="AD8" s="1"/>
    </row>
    <row r="9" spans="1:30" ht="27.75" customHeight="1" x14ac:dyDescent="0.35">
      <c r="A9" s="147"/>
      <c r="B9" s="170"/>
      <c r="C9" s="147"/>
      <c r="D9" s="170"/>
      <c r="E9" s="170" t="s">
        <v>124</v>
      </c>
      <c r="F9" s="152"/>
      <c r="G9" s="152"/>
      <c r="H9" s="152"/>
      <c r="I9" s="152"/>
      <c r="J9" s="152"/>
      <c r="K9" s="152" t="s">
        <v>119</v>
      </c>
      <c r="L9" s="152" t="s">
        <v>119</v>
      </c>
      <c r="M9" s="152" t="s">
        <v>119</v>
      </c>
      <c r="N9" s="152" t="s">
        <v>119</v>
      </c>
      <c r="O9" s="152" t="s">
        <v>119</v>
      </c>
      <c r="P9" s="152" t="s">
        <v>119</v>
      </c>
      <c r="Q9" s="152" t="s">
        <v>119</v>
      </c>
      <c r="R9" s="152" t="s">
        <v>119</v>
      </c>
      <c r="S9" s="152" t="s">
        <v>119</v>
      </c>
      <c r="T9" s="152" t="s">
        <v>119</v>
      </c>
      <c r="U9" s="152" t="s">
        <v>119</v>
      </c>
      <c r="V9" s="152">
        <f t="shared" si="0"/>
        <v>0</v>
      </c>
      <c r="W9" s="152"/>
      <c r="X9" s="147"/>
      <c r="Y9" s="1"/>
      <c r="Z9" s="363" t="s">
        <v>396</v>
      </c>
      <c r="AA9" s="13" t="s">
        <v>320</v>
      </c>
      <c r="AB9" s="1"/>
      <c r="AC9" s="1"/>
      <c r="AD9" s="1"/>
    </row>
    <row r="10" spans="1:30" ht="27.75" customHeight="1" x14ac:dyDescent="0.35">
      <c r="A10" s="147"/>
      <c r="B10" s="170"/>
      <c r="C10" s="213"/>
      <c r="D10" s="214"/>
      <c r="E10" s="214" t="s">
        <v>125</v>
      </c>
      <c r="F10" s="158"/>
      <c r="G10" s="158"/>
      <c r="H10" s="158"/>
      <c r="I10" s="158"/>
      <c r="J10" s="158"/>
      <c r="K10" s="158" t="s">
        <v>119</v>
      </c>
      <c r="L10" s="158" t="s">
        <v>119</v>
      </c>
      <c r="M10" s="158" t="s">
        <v>119</v>
      </c>
      <c r="N10" s="158" t="s">
        <v>119</v>
      </c>
      <c r="O10" s="158" t="s">
        <v>119</v>
      </c>
      <c r="P10" s="158" t="s">
        <v>119</v>
      </c>
      <c r="Q10" s="158" t="s">
        <v>119</v>
      </c>
      <c r="R10" s="158" t="s">
        <v>119</v>
      </c>
      <c r="S10" s="158" t="s">
        <v>119</v>
      </c>
      <c r="T10" s="158" t="s">
        <v>119</v>
      </c>
      <c r="U10" s="158" t="s">
        <v>119</v>
      </c>
      <c r="V10" s="158">
        <f t="shared" si="0"/>
        <v>0</v>
      </c>
      <c r="W10" s="158"/>
      <c r="X10" s="213"/>
      <c r="Y10" s="1"/>
      <c r="Z10" s="363" t="s">
        <v>397</v>
      </c>
      <c r="AA10" s="13" t="s">
        <v>337</v>
      </c>
      <c r="AB10" s="1"/>
      <c r="AC10" s="1"/>
      <c r="AD10" s="1"/>
    </row>
    <row r="11" spans="1:30" ht="27.75" customHeight="1" x14ac:dyDescent="0.35">
      <c r="A11" s="147"/>
      <c r="B11" s="147"/>
      <c r="C11" s="147" t="s">
        <v>485</v>
      </c>
      <c r="D11" s="170" t="s">
        <v>95</v>
      </c>
      <c r="E11" s="170" t="s">
        <v>126</v>
      </c>
      <c r="F11" s="152">
        <v>250</v>
      </c>
      <c r="G11" s="152"/>
      <c r="H11" s="152">
        <v>250</v>
      </c>
      <c r="I11" s="127">
        <v>250</v>
      </c>
      <c r="J11" s="152"/>
      <c r="K11" s="152" t="s">
        <v>119</v>
      </c>
      <c r="L11" s="152" t="s">
        <v>119</v>
      </c>
      <c r="M11" s="152" t="s">
        <v>119</v>
      </c>
      <c r="N11" s="152">
        <v>5</v>
      </c>
      <c r="O11" s="152" t="s">
        <v>119</v>
      </c>
      <c r="P11" s="152" t="s">
        <v>119</v>
      </c>
      <c r="Q11" s="152" t="s">
        <v>119</v>
      </c>
      <c r="R11" s="152">
        <v>245</v>
      </c>
      <c r="S11" s="152" t="s">
        <v>119</v>
      </c>
      <c r="T11" s="152" t="s">
        <v>119</v>
      </c>
      <c r="U11" s="152" t="s">
        <v>119</v>
      </c>
      <c r="V11" s="152">
        <f t="shared" si="0"/>
        <v>0</v>
      </c>
      <c r="W11" s="152">
        <v>675</v>
      </c>
      <c r="X11" s="147"/>
      <c r="Y11" s="1"/>
      <c r="Z11" s="363" t="s">
        <v>398</v>
      </c>
      <c r="AA11" s="13" t="s">
        <v>374</v>
      </c>
      <c r="AB11" s="1"/>
      <c r="AC11" s="1"/>
      <c r="AD11" s="1"/>
    </row>
    <row r="12" spans="1:30" ht="27.75" customHeight="1" x14ac:dyDescent="0.35">
      <c r="A12" s="147"/>
      <c r="B12" s="147"/>
      <c r="C12" s="147"/>
      <c r="D12" s="170"/>
      <c r="E12" s="170" t="s">
        <v>127</v>
      </c>
      <c r="F12" s="152"/>
      <c r="G12" s="152"/>
      <c r="H12" s="152"/>
      <c r="I12" s="152"/>
      <c r="J12" s="152"/>
      <c r="K12" s="152" t="s">
        <v>119</v>
      </c>
      <c r="L12" s="152" t="s">
        <v>119</v>
      </c>
      <c r="M12" s="152" t="s">
        <v>119</v>
      </c>
      <c r="N12" s="152" t="s">
        <v>119</v>
      </c>
      <c r="O12" s="152" t="s">
        <v>119</v>
      </c>
      <c r="P12" s="152" t="s">
        <v>119</v>
      </c>
      <c r="Q12" s="152" t="s">
        <v>119</v>
      </c>
      <c r="R12" s="152" t="s">
        <v>119</v>
      </c>
      <c r="S12" s="152" t="s">
        <v>119</v>
      </c>
      <c r="T12" s="152" t="s">
        <v>119</v>
      </c>
      <c r="U12" s="152" t="s">
        <v>119</v>
      </c>
      <c r="V12" s="152">
        <f t="shared" si="0"/>
        <v>0</v>
      </c>
      <c r="W12" s="152"/>
      <c r="X12" s="147"/>
      <c r="Y12" s="1"/>
      <c r="Z12" s="362" t="s">
        <v>410</v>
      </c>
      <c r="AA12"/>
      <c r="AB12" s="1"/>
      <c r="AC12" s="1"/>
      <c r="AD12" s="1"/>
    </row>
    <row r="13" spans="1:30" ht="27.75" customHeight="1" x14ac:dyDescent="0.35">
      <c r="A13" s="147"/>
      <c r="B13" s="147"/>
      <c r="C13" s="147"/>
      <c r="D13" s="170"/>
      <c r="E13" s="170" t="s">
        <v>128</v>
      </c>
      <c r="F13" s="152"/>
      <c r="G13" s="152"/>
      <c r="H13" s="152"/>
      <c r="I13" s="152"/>
      <c r="J13" s="152"/>
      <c r="K13" s="152" t="s">
        <v>119</v>
      </c>
      <c r="L13" s="152" t="s">
        <v>119</v>
      </c>
      <c r="M13" s="152" t="s">
        <v>119</v>
      </c>
      <c r="N13" s="152" t="s">
        <v>119</v>
      </c>
      <c r="O13" s="152" t="s">
        <v>119</v>
      </c>
      <c r="P13" s="152" t="s">
        <v>119</v>
      </c>
      <c r="Q13" s="152" t="s">
        <v>119</v>
      </c>
      <c r="R13" s="152" t="s">
        <v>119</v>
      </c>
      <c r="S13" s="152" t="s">
        <v>119</v>
      </c>
      <c r="T13" s="152" t="s">
        <v>119</v>
      </c>
      <c r="U13" s="152" t="s">
        <v>119</v>
      </c>
      <c r="V13" s="152">
        <f t="shared" si="0"/>
        <v>0</v>
      </c>
      <c r="W13" s="152"/>
      <c r="X13" s="147"/>
      <c r="Y13" s="1"/>
      <c r="Z13" s="363" t="s">
        <v>399</v>
      </c>
      <c r="AA13" s="13" t="s">
        <v>400</v>
      </c>
      <c r="AB13" s="1"/>
      <c r="AC13" s="1"/>
      <c r="AD13" s="1"/>
    </row>
    <row r="14" spans="1:30" ht="27.75" customHeight="1" x14ac:dyDescent="0.35">
      <c r="A14" s="147"/>
      <c r="B14" s="147"/>
      <c r="C14" s="147"/>
      <c r="D14" s="170"/>
      <c r="E14" s="170" t="s">
        <v>129</v>
      </c>
      <c r="F14" s="152"/>
      <c r="G14" s="152"/>
      <c r="H14" s="152"/>
      <c r="I14" s="152"/>
      <c r="J14" s="152"/>
      <c r="K14" s="152" t="s">
        <v>119</v>
      </c>
      <c r="L14" s="152" t="s">
        <v>119</v>
      </c>
      <c r="M14" s="152" t="s">
        <v>119</v>
      </c>
      <c r="N14" s="152" t="s">
        <v>119</v>
      </c>
      <c r="O14" s="152" t="s">
        <v>119</v>
      </c>
      <c r="P14" s="152" t="s">
        <v>119</v>
      </c>
      <c r="Q14" s="152" t="s">
        <v>119</v>
      </c>
      <c r="R14" s="152" t="s">
        <v>119</v>
      </c>
      <c r="S14" s="152" t="s">
        <v>119</v>
      </c>
      <c r="T14" s="152" t="s">
        <v>119</v>
      </c>
      <c r="U14" s="152" t="s">
        <v>119</v>
      </c>
      <c r="V14" s="152">
        <f t="shared" si="0"/>
        <v>0</v>
      </c>
      <c r="W14" s="152"/>
      <c r="X14" s="147"/>
      <c r="Y14" s="1"/>
      <c r="Z14" s="362" t="s">
        <v>409</v>
      </c>
      <c r="AA14"/>
      <c r="AB14" s="1"/>
      <c r="AC14" s="1"/>
      <c r="AD14" s="1"/>
    </row>
    <row r="15" spans="1:30" ht="27.75" customHeight="1" x14ac:dyDescent="0.35">
      <c r="A15" s="147"/>
      <c r="B15" s="147"/>
      <c r="C15" s="147"/>
      <c r="D15" s="170"/>
      <c r="E15" s="170" t="s">
        <v>130</v>
      </c>
      <c r="F15" s="152"/>
      <c r="G15" s="152"/>
      <c r="H15" s="152"/>
      <c r="I15" s="152"/>
      <c r="J15" s="152"/>
      <c r="K15" s="152" t="s">
        <v>119</v>
      </c>
      <c r="L15" s="152" t="s">
        <v>119</v>
      </c>
      <c r="M15" s="152" t="s">
        <v>119</v>
      </c>
      <c r="N15" s="152" t="s">
        <v>119</v>
      </c>
      <c r="O15" s="152" t="s">
        <v>119</v>
      </c>
      <c r="P15" s="152" t="s">
        <v>119</v>
      </c>
      <c r="Q15" s="152" t="s">
        <v>119</v>
      </c>
      <c r="R15" s="152" t="s">
        <v>119</v>
      </c>
      <c r="S15" s="152" t="s">
        <v>119</v>
      </c>
      <c r="T15" s="152" t="s">
        <v>119</v>
      </c>
      <c r="U15" s="152" t="s">
        <v>119</v>
      </c>
      <c r="V15" s="152">
        <f t="shared" si="0"/>
        <v>0</v>
      </c>
      <c r="W15" s="152"/>
      <c r="X15" s="147"/>
      <c r="Y15" s="1"/>
      <c r="Z15" s="363" t="s">
        <v>401</v>
      </c>
      <c r="AA15" s="13" t="s">
        <v>371</v>
      </c>
      <c r="AB15" s="1"/>
      <c r="AC15" s="1"/>
      <c r="AD15" s="1"/>
    </row>
    <row r="16" spans="1:30" ht="27.75" customHeight="1" x14ac:dyDescent="0.35">
      <c r="A16" s="147"/>
      <c r="B16" s="147"/>
      <c r="C16" s="213"/>
      <c r="D16" s="214"/>
      <c r="E16" s="214" t="s">
        <v>131</v>
      </c>
      <c r="F16" s="158"/>
      <c r="G16" s="158"/>
      <c r="H16" s="158"/>
      <c r="I16" s="158"/>
      <c r="J16" s="158"/>
      <c r="K16" s="158" t="s">
        <v>119</v>
      </c>
      <c r="L16" s="158" t="s">
        <v>119</v>
      </c>
      <c r="M16" s="158" t="s">
        <v>119</v>
      </c>
      <c r="N16" s="158" t="s">
        <v>119</v>
      </c>
      <c r="O16" s="158" t="s">
        <v>119</v>
      </c>
      <c r="P16" s="158" t="s">
        <v>119</v>
      </c>
      <c r="Q16" s="158" t="s">
        <v>119</v>
      </c>
      <c r="R16" s="158" t="s">
        <v>119</v>
      </c>
      <c r="S16" s="158" t="s">
        <v>119</v>
      </c>
      <c r="T16" s="158" t="s">
        <v>119</v>
      </c>
      <c r="U16" s="158" t="s">
        <v>119</v>
      </c>
      <c r="V16" s="158">
        <f t="shared" si="0"/>
        <v>0</v>
      </c>
      <c r="W16" s="158"/>
      <c r="X16" s="213"/>
      <c r="Y16" s="1"/>
      <c r="Z16" s="1"/>
      <c r="AA16" s="1"/>
      <c r="AB16" s="1"/>
      <c r="AC16" s="1"/>
      <c r="AD16" s="1"/>
    </row>
    <row r="17" spans="1:30" ht="27.75" customHeight="1" x14ac:dyDescent="0.35">
      <c r="A17" s="147"/>
      <c r="B17" s="147"/>
      <c r="C17" s="147" t="s">
        <v>486</v>
      </c>
      <c r="D17" s="170" t="s">
        <v>96</v>
      </c>
      <c r="E17" s="170" t="s">
        <v>121</v>
      </c>
      <c r="F17" s="152">
        <v>281</v>
      </c>
      <c r="G17" s="152"/>
      <c r="H17" s="152">
        <v>281</v>
      </c>
      <c r="I17" s="127">
        <v>281</v>
      </c>
      <c r="J17" s="152"/>
      <c r="K17" s="152" t="s">
        <v>119</v>
      </c>
      <c r="L17" s="152" t="s">
        <v>119</v>
      </c>
      <c r="M17" s="152" t="s">
        <v>119</v>
      </c>
      <c r="N17" s="152" t="s">
        <v>119</v>
      </c>
      <c r="O17" s="152" t="s">
        <v>119</v>
      </c>
      <c r="P17" s="152" t="s">
        <v>119</v>
      </c>
      <c r="Q17" s="152" t="s">
        <v>119</v>
      </c>
      <c r="R17" s="152">
        <v>281</v>
      </c>
      <c r="S17" s="152" t="s">
        <v>119</v>
      </c>
      <c r="T17" s="152" t="s">
        <v>119</v>
      </c>
      <c r="U17" s="152" t="s">
        <v>119</v>
      </c>
      <c r="V17" s="152">
        <f t="shared" si="0"/>
        <v>0</v>
      </c>
      <c r="W17" s="152">
        <v>758</v>
      </c>
      <c r="X17" s="147"/>
      <c r="Y17" s="1"/>
      <c r="Z17" s="1"/>
      <c r="AA17" s="1"/>
      <c r="AB17" s="1"/>
      <c r="AC17" s="1"/>
      <c r="AD17" s="1"/>
    </row>
    <row r="18" spans="1:30" ht="27.75" customHeight="1" x14ac:dyDescent="0.35">
      <c r="A18" s="147"/>
      <c r="B18" s="147"/>
      <c r="C18" s="147"/>
      <c r="D18" s="170"/>
      <c r="E18" s="170" t="s">
        <v>122</v>
      </c>
      <c r="F18" s="152"/>
      <c r="G18" s="152"/>
      <c r="H18" s="152"/>
      <c r="I18" s="152"/>
      <c r="J18" s="152"/>
      <c r="K18" s="152" t="s">
        <v>119</v>
      </c>
      <c r="L18" s="152" t="s">
        <v>119</v>
      </c>
      <c r="M18" s="152" t="s">
        <v>119</v>
      </c>
      <c r="N18" s="152" t="s">
        <v>119</v>
      </c>
      <c r="O18" s="152" t="s">
        <v>119</v>
      </c>
      <c r="P18" s="152" t="s">
        <v>119</v>
      </c>
      <c r="Q18" s="152" t="s">
        <v>119</v>
      </c>
      <c r="R18" s="152" t="s">
        <v>119</v>
      </c>
      <c r="S18" s="152" t="s">
        <v>119</v>
      </c>
      <c r="T18" s="152" t="s">
        <v>119</v>
      </c>
      <c r="U18" s="152" t="s">
        <v>119</v>
      </c>
      <c r="V18" s="152">
        <f t="shared" si="0"/>
        <v>0</v>
      </c>
      <c r="W18" s="152"/>
      <c r="X18" s="147"/>
      <c r="Y18" s="1"/>
      <c r="Z18" s="1"/>
      <c r="AA18" s="1"/>
      <c r="AB18" s="1"/>
      <c r="AC18" s="1"/>
      <c r="AD18" s="1"/>
    </row>
    <row r="19" spans="1:30" ht="27.75" customHeight="1" x14ac:dyDescent="0.35">
      <c r="A19" s="147"/>
      <c r="B19" s="147"/>
      <c r="C19" s="147"/>
      <c r="D19" s="170"/>
      <c r="E19" s="170" t="s">
        <v>132</v>
      </c>
      <c r="F19" s="152"/>
      <c r="G19" s="152"/>
      <c r="H19" s="152"/>
      <c r="I19" s="152"/>
      <c r="J19" s="152"/>
      <c r="K19" s="152" t="s">
        <v>119</v>
      </c>
      <c r="L19" s="152" t="s">
        <v>119</v>
      </c>
      <c r="M19" s="152" t="s">
        <v>119</v>
      </c>
      <c r="N19" s="152" t="s">
        <v>119</v>
      </c>
      <c r="O19" s="152" t="s">
        <v>119</v>
      </c>
      <c r="P19" s="152" t="s">
        <v>119</v>
      </c>
      <c r="Q19" s="152" t="s">
        <v>119</v>
      </c>
      <c r="R19" s="152" t="s">
        <v>119</v>
      </c>
      <c r="S19" s="152" t="s">
        <v>119</v>
      </c>
      <c r="T19" s="152" t="s">
        <v>119</v>
      </c>
      <c r="U19" s="152" t="s">
        <v>119</v>
      </c>
      <c r="V19" s="152">
        <f t="shared" si="0"/>
        <v>0</v>
      </c>
      <c r="W19" s="152"/>
      <c r="X19" s="147"/>
      <c r="Y19" s="1"/>
      <c r="Z19" s="1"/>
      <c r="AA19" s="1"/>
      <c r="AB19" s="1"/>
      <c r="AC19" s="1"/>
      <c r="AD19" s="1"/>
    </row>
    <row r="20" spans="1:30" ht="27.75" customHeight="1" x14ac:dyDescent="0.35">
      <c r="A20" s="147"/>
      <c r="B20" s="147"/>
      <c r="C20" s="148"/>
      <c r="D20" s="37"/>
      <c r="E20" s="37" t="s">
        <v>133</v>
      </c>
      <c r="F20" s="89"/>
      <c r="G20" s="89"/>
      <c r="H20" s="89"/>
      <c r="I20" s="89"/>
      <c r="J20" s="89"/>
      <c r="K20" s="89" t="s">
        <v>119</v>
      </c>
      <c r="L20" s="89" t="s">
        <v>119</v>
      </c>
      <c r="M20" s="89" t="s">
        <v>119</v>
      </c>
      <c r="N20" s="89" t="s">
        <v>119</v>
      </c>
      <c r="O20" s="89" t="s">
        <v>119</v>
      </c>
      <c r="P20" s="89" t="s">
        <v>119</v>
      </c>
      <c r="Q20" s="89" t="s">
        <v>119</v>
      </c>
      <c r="R20" s="89" t="s">
        <v>119</v>
      </c>
      <c r="S20" s="89" t="s">
        <v>119</v>
      </c>
      <c r="T20" s="89" t="s">
        <v>119</v>
      </c>
      <c r="U20" s="89" t="s">
        <v>119</v>
      </c>
      <c r="V20" s="89">
        <f t="shared" si="0"/>
        <v>0</v>
      </c>
      <c r="W20" s="89"/>
      <c r="X20" s="148"/>
      <c r="Y20" s="1"/>
      <c r="Z20" s="1"/>
      <c r="AA20" s="1"/>
      <c r="AB20" s="1"/>
      <c r="AC20" s="1"/>
      <c r="AD20" s="1"/>
    </row>
    <row r="21" spans="1:30" ht="27.75" customHeight="1" x14ac:dyDescent="0.35">
      <c r="A21" s="147"/>
      <c r="B21" s="147"/>
      <c r="C21" s="200" t="s">
        <v>268</v>
      </c>
      <c r="D21" s="193"/>
      <c r="E21" s="193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99"/>
      <c r="Y21" s="1"/>
      <c r="Z21" s="1"/>
      <c r="AA21" s="1"/>
      <c r="AB21" s="1"/>
      <c r="AC21" s="1"/>
      <c r="AD21" s="1"/>
    </row>
    <row r="22" spans="1:30" ht="27.75" customHeight="1" x14ac:dyDescent="0.35">
      <c r="A22" s="147"/>
      <c r="B22" s="147"/>
      <c r="C22" s="213" t="s">
        <v>439</v>
      </c>
      <c r="D22" s="214" t="s">
        <v>97</v>
      </c>
      <c r="E22" s="214" t="s">
        <v>134</v>
      </c>
      <c r="F22" s="158">
        <v>135</v>
      </c>
      <c r="G22" s="158">
        <v>135</v>
      </c>
      <c r="H22" s="158"/>
      <c r="I22" s="157">
        <v>135</v>
      </c>
      <c r="J22" s="158"/>
      <c r="K22" s="158">
        <v>74</v>
      </c>
      <c r="L22" s="158" t="s">
        <v>119</v>
      </c>
      <c r="M22" s="158" t="s">
        <v>119</v>
      </c>
      <c r="N22" s="158" t="s">
        <v>119</v>
      </c>
      <c r="O22" s="158" t="s">
        <v>119</v>
      </c>
      <c r="P22" s="158" t="s">
        <v>119</v>
      </c>
      <c r="Q22" s="158" t="s">
        <v>119</v>
      </c>
      <c r="R22" s="158" t="s">
        <v>119</v>
      </c>
      <c r="S22" s="158">
        <v>60</v>
      </c>
      <c r="T22" s="158">
        <v>1</v>
      </c>
      <c r="U22" s="158" t="s">
        <v>119</v>
      </c>
      <c r="V22" s="158">
        <f t="shared" si="0"/>
        <v>61</v>
      </c>
      <c r="W22" s="158">
        <v>111</v>
      </c>
      <c r="X22" s="213"/>
      <c r="Y22" s="1"/>
      <c r="Z22" s="1"/>
      <c r="AA22" s="1"/>
      <c r="AB22" s="1"/>
      <c r="AC22" s="1"/>
      <c r="AD22" s="1"/>
    </row>
    <row r="23" spans="1:30" ht="27.75" customHeight="1" x14ac:dyDescent="0.35">
      <c r="A23" s="147"/>
      <c r="B23" s="147"/>
      <c r="C23" s="148" t="s">
        <v>91</v>
      </c>
      <c r="D23" s="37" t="s">
        <v>98</v>
      </c>
      <c r="E23" s="211" t="s">
        <v>135</v>
      </c>
      <c r="F23" s="89">
        <v>229</v>
      </c>
      <c r="G23" s="89">
        <v>229</v>
      </c>
      <c r="H23" s="89"/>
      <c r="I23" s="145">
        <v>229</v>
      </c>
      <c r="J23" s="89"/>
      <c r="K23" s="89">
        <v>65</v>
      </c>
      <c r="L23" s="89" t="s">
        <v>119</v>
      </c>
      <c r="M23" s="89" t="s">
        <v>119</v>
      </c>
      <c r="N23" s="89" t="s">
        <v>119</v>
      </c>
      <c r="O23" s="89" t="s">
        <v>119</v>
      </c>
      <c r="P23" s="89" t="s">
        <v>119</v>
      </c>
      <c r="Q23" s="89" t="s">
        <v>119</v>
      </c>
      <c r="R23" s="89" t="s">
        <v>119</v>
      </c>
      <c r="S23" s="89">
        <v>163</v>
      </c>
      <c r="T23" s="89" t="s">
        <v>119</v>
      </c>
      <c r="U23" s="89">
        <v>1</v>
      </c>
      <c r="V23" s="89">
        <f t="shared" si="0"/>
        <v>164</v>
      </c>
      <c r="W23" s="89">
        <v>100</v>
      </c>
      <c r="X23" s="148"/>
      <c r="Y23" s="1"/>
      <c r="Z23" s="1"/>
      <c r="AA23" s="1"/>
      <c r="AB23" s="1"/>
      <c r="AC23" s="1"/>
      <c r="AD23" s="1"/>
    </row>
    <row r="24" spans="1:30" ht="27.75" customHeight="1" x14ac:dyDescent="0.35">
      <c r="A24" s="147"/>
      <c r="B24" s="147"/>
      <c r="C24" s="210" t="s">
        <v>269</v>
      </c>
      <c r="D24" s="193"/>
      <c r="E24" s="212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99"/>
      <c r="Y24" s="1"/>
      <c r="Z24" s="1"/>
      <c r="AA24" s="1"/>
      <c r="AB24" s="1"/>
      <c r="AC24" s="1"/>
      <c r="AD24" s="1"/>
    </row>
    <row r="25" spans="1:30" ht="27.75" customHeight="1" x14ac:dyDescent="0.35">
      <c r="A25" s="147"/>
      <c r="B25" s="147"/>
      <c r="C25" s="147" t="s">
        <v>440</v>
      </c>
      <c r="D25" s="170" t="s">
        <v>99</v>
      </c>
      <c r="E25" s="170" t="s">
        <v>116</v>
      </c>
      <c r="F25" s="152">
        <v>467</v>
      </c>
      <c r="G25" s="152"/>
      <c r="H25" s="152">
        <v>467</v>
      </c>
      <c r="I25" s="127">
        <v>467</v>
      </c>
      <c r="J25" s="152"/>
      <c r="K25" s="152">
        <v>2</v>
      </c>
      <c r="L25" s="152" t="s">
        <v>119</v>
      </c>
      <c r="M25" s="152"/>
      <c r="N25" s="152">
        <v>11</v>
      </c>
      <c r="O25" s="152" t="s">
        <v>119</v>
      </c>
      <c r="P25" s="152">
        <v>1</v>
      </c>
      <c r="Q25" s="152">
        <v>7</v>
      </c>
      <c r="R25" s="152">
        <v>445</v>
      </c>
      <c r="S25" s="152" t="s">
        <v>119</v>
      </c>
      <c r="T25" s="152">
        <v>1</v>
      </c>
      <c r="U25" s="152" t="s">
        <v>119</v>
      </c>
      <c r="V25" s="152">
        <f t="shared" si="0"/>
        <v>1</v>
      </c>
      <c r="W25" s="152">
        <v>1100</v>
      </c>
      <c r="X25" s="147"/>
      <c r="Y25" s="1"/>
      <c r="Z25" s="1"/>
      <c r="AA25" s="1"/>
      <c r="AB25" s="1"/>
      <c r="AC25" s="1"/>
      <c r="AD25" s="1"/>
    </row>
    <row r="26" spans="1:30" ht="27.75" customHeight="1" x14ac:dyDescent="0.35">
      <c r="A26" s="147"/>
      <c r="B26" s="215"/>
      <c r="C26" s="216" t="s">
        <v>441</v>
      </c>
      <c r="D26" s="176" t="s">
        <v>100</v>
      </c>
      <c r="E26" s="176" t="s">
        <v>133</v>
      </c>
      <c r="F26" s="165">
        <v>600</v>
      </c>
      <c r="G26" s="165"/>
      <c r="H26" s="165">
        <v>600</v>
      </c>
      <c r="I26" s="142">
        <v>600</v>
      </c>
      <c r="J26" s="165"/>
      <c r="K26" s="165">
        <v>1</v>
      </c>
      <c r="L26" s="165" t="s">
        <v>119</v>
      </c>
      <c r="M26" s="165"/>
      <c r="N26" s="165">
        <v>59</v>
      </c>
      <c r="O26" s="165">
        <v>1</v>
      </c>
      <c r="P26" s="165">
        <v>9</v>
      </c>
      <c r="Q26" s="165">
        <v>27</v>
      </c>
      <c r="R26" s="165">
        <v>501</v>
      </c>
      <c r="S26" s="165">
        <v>1</v>
      </c>
      <c r="T26" s="165">
        <v>1</v>
      </c>
      <c r="U26" s="165" t="s">
        <v>119</v>
      </c>
      <c r="V26" s="165">
        <f t="shared" si="0"/>
        <v>2</v>
      </c>
      <c r="W26" s="165">
        <v>1440</v>
      </c>
      <c r="X26" s="175"/>
      <c r="Y26" s="1"/>
      <c r="Z26" s="1"/>
      <c r="AA26" s="1"/>
      <c r="AB26" s="1"/>
      <c r="AC26" s="1"/>
      <c r="AD26" s="1"/>
    </row>
    <row r="27" spans="1:30" ht="27.75" customHeight="1" x14ac:dyDescent="0.35">
      <c r="A27" s="147"/>
      <c r="B27" s="215"/>
      <c r="C27" s="216" t="s">
        <v>442</v>
      </c>
      <c r="D27" s="176" t="s">
        <v>101</v>
      </c>
      <c r="E27" s="176" t="s">
        <v>116</v>
      </c>
      <c r="F27" s="165">
        <v>406</v>
      </c>
      <c r="G27" s="165"/>
      <c r="H27" s="165">
        <v>406</v>
      </c>
      <c r="I27" s="142">
        <v>406</v>
      </c>
      <c r="J27" s="165"/>
      <c r="K27" s="165" t="s">
        <v>119</v>
      </c>
      <c r="L27" s="165" t="s">
        <v>119</v>
      </c>
      <c r="M27" s="165"/>
      <c r="N27" s="165">
        <v>37</v>
      </c>
      <c r="O27" s="165">
        <v>1</v>
      </c>
      <c r="P27" s="165">
        <v>38</v>
      </c>
      <c r="Q27" s="165">
        <v>37</v>
      </c>
      <c r="R27" s="165">
        <v>290</v>
      </c>
      <c r="S27" s="165"/>
      <c r="T27" s="165">
        <v>3</v>
      </c>
      <c r="U27" s="165" t="s">
        <v>119</v>
      </c>
      <c r="V27" s="165">
        <f t="shared" si="0"/>
        <v>3</v>
      </c>
      <c r="W27" s="165">
        <v>974</v>
      </c>
      <c r="X27" s="175"/>
      <c r="Y27" s="1"/>
      <c r="Z27" s="1"/>
      <c r="AA27" s="1"/>
      <c r="AB27" s="1"/>
      <c r="AC27" s="1"/>
      <c r="AD27" s="1"/>
    </row>
    <row r="28" spans="1:30" ht="27.75" customHeight="1" x14ac:dyDescent="0.35">
      <c r="A28" s="147"/>
      <c r="B28" s="147"/>
      <c r="C28" s="148" t="s">
        <v>443</v>
      </c>
      <c r="D28" s="37" t="s">
        <v>102</v>
      </c>
      <c r="E28" s="37" t="s">
        <v>116</v>
      </c>
      <c r="F28" s="89">
        <v>494</v>
      </c>
      <c r="G28" s="89"/>
      <c r="H28" s="89">
        <v>494</v>
      </c>
      <c r="I28" s="145">
        <v>494</v>
      </c>
      <c r="J28" s="89"/>
      <c r="K28" s="89" t="s">
        <v>119</v>
      </c>
      <c r="L28" s="89" t="s">
        <v>119</v>
      </c>
      <c r="M28" s="89" t="s">
        <v>119</v>
      </c>
      <c r="N28" s="89">
        <v>10</v>
      </c>
      <c r="O28" s="89" t="s">
        <v>119</v>
      </c>
      <c r="P28" s="89" t="s">
        <v>119</v>
      </c>
      <c r="Q28" s="89">
        <v>3</v>
      </c>
      <c r="R28" s="89">
        <v>481</v>
      </c>
      <c r="S28" s="89" t="s">
        <v>119</v>
      </c>
      <c r="T28" s="89" t="s">
        <v>119</v>
      </c>
      <c r="U28" s="89" t="s">
        <v>119</v>
      </c>
      <c r="V28" s="89">
        <f t="shared" si="0"/>
        <v>0</v>
      </c>
      <c r="W28" s="89">
        <v>1333</v>
      </c>
      <c r="X28" s="148"/>
      <c r="Y28" s="1"/>
      <c r="Z28" s="1"/>
      <c r="AA28" s="1"/>
      <c r="AB28" s="1"/>
      <c r="AC28" s="1"/>
      <c r="AD28" s="1"/>
    </row>
    <row r="29" spans="1:30" ht="27.75" customHeight="1" x14ac:dyDescent="0.35">
      <c r="A29" s="147"/>
      <c r="B29" s="147"/>
      <c r="C29" s="210" t="s">
        <v>270</v>
      </c>
      <c r="D29" s="193"/>
      <c r="E29" s="193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99"/>
      <c r="Y29" s="1"/>
      <c r="Z29" s="1"/>
      <c r="AA29" s="1"/>
      <c r="AB29" s="1"/>
      <c r="AC29" s="1"/>
      <c r="AD29" s="1"/>
    </row>
    <row r="30" spans="1:30" ht="27.75" customHeight="1" x14ac:dyDescent="0.35">
      <c r="A30" s="147"/>
      <c r="B30" s="147"/>
      <c r="C30" s="213" t="s">
        <v>92</v>
      </c>
      <c r="D30" s="214" t="s">
        <v>103</v>
      </c>
      <c r="E30" s="214" t="s">
        <v>116</v>
      </c>
      <c r="F30" s="158">
        <v>172</v>
      </c>
      <c r="G30" s="158"/>
      <c r="H30" s="158">
        <v>172</v>
      </c>
      <c r="I30" s="157">
        <v>172</v>
      </c>
      <c r="J30" s="158"/>
      <c r="K30" s="158" t="s">
        <v>119</v>
      </c>
      <c r="L30" s="158" t="s">
        <v>119</v>
      </c>
      <c r="M30" s="158" t="s">
        <v>119</v>
      </c>
      <c r="N30" s="158">
        <v>39</v>
      </c>
      <c r="O30" s="158">
        <v>1</v>
      </c>
      <c r="P30" s="158" t="s">
        <v>119</v>
      </c>
      <c r="Q30" s="158" t="s">
        <v>119</v>
      </c>
      <c r="R30" s="158">
        <v>132</v>
      </c>
      <c r="S30" s="158" t="s">
        <v>119</v>
      </c>
      <c r="T30" s="158" t="s">
        <v>119</v>
      </c>
      <c r="U30" s="158" t="s">
        <v>119</v>
      </c>
      <c r="V30" s="158">
        <f t="shared" si="0"/>
        <v>0</v>
      </c>
      <c r="W30" s="158">
        <v>412</v>
      </c>
      <c r="X30" s="213"/>
      <c r="Y30" s="1"/>
      <c r="Z30" s="1"/>
      <c r="AA30" s="1"/>
      <c r="AB30" s="1"/>
      <c r="AC30" s="1"/>
      <c r="AD30" s="1"/>
    </row>
    <row r="31" spans="1:30" ht="27.75" customHeight="1" x14ac:dyDescent="0.35">
      <c r="A31" s="148"/>
      <c r="B31" s="148"/>
      <c r="C31" s="148" t="s">
        <v>93</v>
      </c>
      <c r="D31" s="37" t="s">
        <v>104</v>
      </c>
      <c r="E31" s="37" t="s">
        <v>116</v>
      </c>
      <c r="F31" s="89">
        <v>237</v>
      </c>
      <c r="G31" s="89"/>
      <c r="H31" s="89">
        <v>237</v>
      </c>
      <c r="I31" s="145">
        <v>237</v>
      </c>
      <c r="J31" s="89"/>
      <c r="K31" s="89" t="s">
        <v>119</v>
      </c>
      <c r="L31" s="89" t="s">
        <v>119</v>
      </c>
      <c r="M31" s="89" t="s">
        <v>119</v>
      </c>
      <c r="N31" s="89">
        <v>66</v>
      </c>
      <c r="O31" s="89" t="s">
        <v>119</v>
      </c>
      <c r="P31" s="89" t="s">
        <v>119</v>
      </c>
      <c r="Q31" s="89" t="s">
        <v>119</v>
      </c>
      <c r="R31" s="89">
        <v>171</v>
      </c>
      <c r="S31" s="89" t="s">
        <v>119</v>
      </c>
      <c r="T31" s="89" t="s">
        <v>119</v>
      </c>
      <c r="U31" s="89" t="s">
        <v>119</v>
      </c>
      <c r="V31" s="89">
        <f t="shared" si="0"/>
        <v>0</v>
      </c>
      <c r="W31" s="89">
        <v>568</v>
      </c>
      <c r="X31" s="148"/>
      <c r="Y31" s="1"/>
      <c r="Z31" s="1"/>
      <c r="AA31" s="1"/>
      <c r="AB31" s="1"/>
      <c r="AC31" s="1"/>
      <c r="AD31" s="1"/>
    </row>
    <row r="32" spans="1:30" s="63" customFormat="1" ht="27.75" customHeight="1" thickBot="1" x14ac:dyDescent="0.4">
      <c r="A32" s="66"/>
      <c r="B32" s="67"/>
      <c r="C32" s="66" t="s">
        <v>105</v>
      </c>
      <c r="D32" s="95">
        <f>COUNTA(D5:D31)</f>
        <v>11</v>
      </c>
      <c r="E32" s="66"/>
      <c r="F32" s="66">
        <f>SUM(F4:F31)</f>
        <v>3604</v>
      </c>
      <c r="G32" s="66">
        <f t="shared" ref="G32:W32" si="1">SUM(G4:G31)</f>
        <v>364</v>
      </c>
      <c r="H32" s="66">
        <f t="shared" si="1"/>
        <v>3240</v>
      </c>
      <c r="I32" s="66">
        <f t="shared" si="1"/>
        <v>3604</v>
      </c>
      <c r="J32" s="66">
        <f t="shared" si="1"/>
        <v>0</v>
      </c>
      <c r="K32" s="66">
        <f t="shared" si="1"/>
        <v>142</v>
      </c>
      <c r="L32" s="66">
        <f t="shared" si="1"/>
        <v>0</v>
      </c>
      <c r="M32" s="66">
        <f t="shared" si="1"/>
        <v>0</v>
      </c>
      <c r="N32" s="66">
        <f t="shared" si="1"/>
        <v>233</v>
      </c>
      <c r="O32" s="66">
        <f t="shared" si="1"/>
        <v>3</v>
      </c>
      <c r="P32" s="66">
        <f t="shared" si="1"/>
        <v>48</v>
      </c>
      <c r="Q32" s="66">
        <f t="shared" si="1"/>
        <v>74</v>
      </c>
      <c r="R32" s="66">
        <f t="shared" si="1"/>
        <v>2873</v>
      </c>
      <c r="S32" s="66">
        <f t="shared" si="1"/>
        <v>224</v>
      </c>
      <c r="T32" s="66">
        <f t="shared" si="1"/>
        <v>6</v>
      </c>
      <c r="U32" s="66">
        <f t="shared" si="1"/>
        <v>1</v>
      </c>
      <c r="V32" s="66">
        <f t="shared" si="1"/>
        <v>231</v>
      </c>
      <c r="W32" s="66">
        <f t="shared" si="1"/>
        <v>8370</v>
      </c>
      <c r="X32" s="67"/>
      <c r="Y32" s="62"/>
      <c r="Z32" s="62"/>
      <c r="AA32" s="62"/>
      <c r="AB32" s="62"/>
      <c r="AC32" s="62"/>
      <c r="AD32" s="62"/>
    </row>
    <row r="33" spans="1:30" ht="21.75" thickTop="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  <c r="Y842" s="1"/>
      <c r="Z842" s="1"/>
      <c r="AA842" s="1"/>
      <c r="AB842" s="1"/>
      <c r="AC842" s="1"/>
      <c r="AD842" s="1"/>
    </row>
    <row r="843" spans="1:30" ht="2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  <c r="Y843" s="1"/>
      <c r="Z843" s="1"/>
      <c r="AA843" s="1"/>
      <c r="AB843" s="1"/>
      <c r="AC843" s="1"/>
      <c r="AD843" s="1"/>
    </row>
    <row r="844" spans="1:30" ht="2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  <c r="Y844" s="1"/>
      <c r="Z844" s="1"/>
      <c r="AA844" s="1"/>
      <c r="AB844" s="1"/>
      <c r="AC844" s="1"/>
      <c r="AD844" s="1"/>
    </row>
    <row r="845" spans="1:30" ht="2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  <c r="Y845" s="1"/>
      <c r="Z845" s="1"/>
      <c r="AA845" s="1"/>
      <c r="AB845" s="1"/>
      <c r="AC845" s="1"/>
      <c r="AD845" s="1"/>
    </row>
    <row r="846" spans="1:30" ht="2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  <c r="Y846" s="1"/>
      <c r="Z846" s="1"/>
      <c r="AA846" s="1"/>
      <c r="AB846" s="1"/>
      <c r="AC846" s="1"/>
      <c r="AD846" s="1"/>
    </row>
    <row r="847" spans="1:30" ht="2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  <c r="Y847" s="1"/>
      <c r="Z847" s="1"/>
      <c r="AA847" s="1"/>
      <c r="AB847" s="1"/>
      <c r="AC847" s="1"/>
      <c r="AD847" s="1"/>
    </row>
    <row r="848" spans="1:30" ht="2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  <c r="Y848" s="1"/>
      <c r="Z848" s="1"/>
      <c r="AA848" s="1"/>
      <c r="AB848" s="1"/>
      <c r="AC848" s="1"/>
      <c r="AD848" s="1"/>
    </row>
    <row r="849" spans="1:30" ht="2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  <c r="Y849" s="1"/>
      <c r="Z849" s="1"/>
      <c r="AA849" s="1"/>
      <c r="AB849" s="1"/>
      <c r="AC849" s="1"/>
      <c r="AD849" s="1"/>
    </row>
    <row r="850" spans="1:30" ht="2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  <c r="Y850" s="1"/>
      <c r="Z850" s="1"/>
      <c r="AA850" s="1"/>
      <c r="AB850" s="1"/>
      <c r="AC850" s="1"/>
      <c r="AD850" s="1"/>
    </row>
    <row r="851" spans="1:30" ht="2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  <c r="Y851" s="1"/>
      <c r="Z851" s="1"/>
      <c r="AA851" s="1"/>
      <c r="AB851" s="1"/>
      <c r="AC851" s="1"/>
      <c r="AD851" s="1"/>
    </row>
    <row r="852" spans="1:30" ht="2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  <c r="Y852" s="1"/>
      <c r="Z852" s="1"/>
      <c r="AA852" s="1"/>
      <c r="AB852" s="1"/>
      <c r="AC852" s="1"/>
      <c r="AD852" s="1"/>
    </row>
    <row r="853" spans="1:30" ht="2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  <c r="Y853" s="1"/>
      <c r="Z853" s="1"/>
      <c r="AA853" s="1"/>
      <c r="AB853" s="1"/>
      <c r="AC853" s="1"/>
      <c r="AD853" s="1"/>
    </row>
    <row r="854" spans="1:30" ht="2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  <c r="Y854" s="1"/>
      <c r="Z854" s="1"/>
      <c r="AA854" s="1"/>
      <c r="AB854" s="1"/>
      <c r="AC854" s="1"/>
      <c r="AD854" s="1"/>
    </row>
    <row r="855" spans="1:30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30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30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30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30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30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30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30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30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30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  <row r="865" spans="1:24" ht="15.75" customHeight="1" x14ac:dyDescent="0.35">
      <c r="A865" s="1"/>
      <c r="B865" s="1"/>
      <c r="C865" s="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"/>
    </row>
    <row r="866" spans="1:24" ht="15.75" customHeight="1" x14ac:dyDescent="0.35">
      <c r="A866" s="1"/>
      <c r="B866" s="1"/>
      <c r="C866" s="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"/>
    </row>
    <row r="867" spans="1:24" ht="15.75" customHeight="1" x14ac:dyDescent="0.35">
      <c r="A867" s="1"/>
      <c r="B867" s="1"/>
      <c r="C867" s="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"/>
    </row>
    <row r="868" spans="1:24" ht="15.75" customHeight="1" x14ac:dyDescent="0.35">
      <c r="A868" s="1"/>
      <c r="B868" s="1"/>
      <c r="C868" s="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"/>
    </row>
    <row r="869" spans="1:24" ht="15.75" customHeight="1" x14ac:dyDescent="0.35">
      <c r="A869" s="1"/>
      <c r="B869" s="1"/>
      <c r="C869" s="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"/>
    </row>
    <row r="870" spans="1:24" ht="15.75" customHeight="1" x14ac:dyDescent="0.35">
      <c r="A870" s="1"/>
      <c r="B870" s="1"/>
      <c r="C870" s="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"/>
    </row>
    <row r="871" spans="1:24" ht="15.75" customHeight="1" x14ac:dyDescent="0.35">
      <c r="A871" s="1"/>
      <c r="B871" s="1"/>
      <c r="C871" s="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"/>
    </row>
    <row r="872" spans="1:24" ht="15.75" customHeight="1" x14ac:dyDescent="0.35">
      <c r="A872" s="1"/>
      <c r="B872" s="1"/>
      <c r="C872" s="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"/>
    </row>
    <row r="873" spans="1:24" ht="15.75" customHeight="1" x14ac:dyDescent="0.35">
      <c r="A873" s="1"/>
      <c r="B873" s="1"/>
      <c r="C873" s="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"/>
    </row>
    <row r="874" spans="1:24" ht="15.75" customHeight="1" x14ac:dyDescent="0.35">
      <c r="A874" s="1"/>
      <c r="B874" s="1"/>
      <c r="C874" s="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"/>
    </row>
    <row r="875" spans="1:24" ht="15.75" customHeight="1" x14ac:dyDescent="0.35">
      <c r="A875" s="1"/>
      <c r="B875" s="1"/>
      <c r="C875" s="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"/>
    </row>
    <row r="876" spans="1:24" ht="15.75" customHeight="1" x14ac:dyDescent="0.35">
      <c r="A876" s="1"/>
      <c r="B876" s="1"/>
      <c r="C876" s="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"/>
    </row>
    <row r="877" spans="1:24" ht="15.75" customHeight="1" x14ac:dyDescent="0.35">
      <c r="A877" s="1"/>
      <c r="B877" s="1"/>
      <c r="C877" s="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55"/>
  <sheetViews>
    <sheetView showGridLines="0" view="pageBreakPreview" zoomScale="60" zoomScaleNormal="142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24.28515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9" width="8.7109375" style="53" bestFit="1" customWidth="1"/>
    <col min="10" max="10" width="8.140625" style="53" customWidth="1"/>
    <col min="11" max="22" width="6.42578125" style="53" bestFit="1" customWidth="1"/>
    <col min="23" max="23" width="19.28515625" style="53" bestFit="1" customWidth="1"/>
    <col min="24" max="24" width="15" style="32" customWidth="1"/>
    <col min="25" max="25" width="0.5703125" style="32" customWidth="1"/>
    <col min="26" max="26" width="28.7109375" style="32" bestFit="1" customWidth="1"/>
    <col min="27" max="27" width="15.140625" style="32" bestFit="1" customWidth="1"/>
    <col min="28" max="16384" width="12.5703125" style="32"/>
  </cols>
  <sheetData>
    <row r="1" spans="1:30" ht="45.75" customHeight="1" x14ac:dyDescent="0.35">
      <c r="A1" s="430" t="s">
        <v>302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43"/>
      <c r="Y3" s="30"/>
      <c r="Z3" s="30"/>
      <c r="AA3" s="30"/>
      <c r="AB3" s="30"/>
      <c r="AC3" s="30"/>
      <c r="AD3" s="30"/>
    </row>
    <row r="4" spans="1:30" ht="27.75" customHeight="1" x14ac:dyDescent="0.35">
      <c r="A4" s="193">
        <v>5</v>
      </c>
      <c r="B4" s="193" t="s">
        <v>264</v>
      </c>
      <c r="C4" s="217" t="s">
        <v>268</v>
      </c>
      <c r="D4" s="193"/>
      <c r="E4" s="193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99"/>
      <c r="Y4" s="1"/>
      <c r="Z4" s="361" t="s">
        <v>323</v>
      </c>
      <c r="AA4" s="1"/>
      <c r="AB4" s="1"/>
      <c r="AC4" s="1"/>
      <c r="AD4" s="1"/>
    </row>
    <row r="5" spans="1:30" ht="27.75" customHeight="1" x14ac:dyDescent="0.35">
      <c r="A5" s="170"/>
      <c r="B5" s="170"/>
      <c r="C5" s="148" t="s">
        <v>106</v>
      </c>
      <c r="D5" s="37"/>
      <c r="E5" s="37"/>
      <c r="F5" s="89">
        <v>1</v>
      </c>
      <c r="G5" s="89">
        <v>1</v>
      </c>
      <c r="H5" s="89"/>
      <c r="I5" s="145">
        <v>1</v>
      </c>
      <c r="J5" s="89"/>
      <c r="K5" s="89">
        <v>1</v>
      </c>
      <c r="L5" s="89"/>
      <c r="M5" s="89"/>
      <c r="N5" s="89"/>
      <c r="O5" s="89"/>
      <c r="P5" s="89"/>
      <c r="Q5" s="89"/>
      <c r="R5" s="89"/>
      <c r="S5" s="89"/>
      <c r="T5" s="89"/>
      <c r="U5" s="89"/>
      <c r="V5" s="89">
        <f>SUM(S5:U5)</f>
        <v>0</v>
      </c>
      <c r="W5" s="89"/>
      <c r="X5" s="148"/>
      <c r="Y5" s="1"/>
      <c r="Z5" s="362" t="s">
        <v>407</v>
      </c>
      <c r="AA5" s="1"/>
      <c r="AB5" s="1"/>
      <c r="AC5" s="1"/>
      <c r="AD5" s="1"/>
    </row>
    <row r="6" spans="1:30" ht="27.75" customHeight="1" x14ac:dyDescent="0.35">
      <c r="A6" s="170"/>
      <c r="B6" s="170"/>
      <c r="C6" s="210" t="s">
        <v>269</v>
      </c>
      <c r="D6" s="193"/>
      <c r="E6" s="193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>
        <f t="shared" ref="V6" si="0">SUM(S6:U6)</f>
        <v>0</v>
      </c>
      <c r="W6" s="149"/>
      <c r="X6" s="199"/>
      <c r="Y6" s="1"/>
      <c r="Z6" s="363" t="s">
        <v>364</v>
      </c>
      <c r="AA6" s="363" t="s">
        <v>365</v>
      </c>
      <c r="AB6" s="1"/>
      <c r="AC6" s="1"/>
      <c r="AD6" s="1"/>
    </row>
    <row r="7" spans="1:30" ht="27.75" customHeight="1" x14ac:dyDescent="0.35">
      <c r="A7" s="147"/>
      <c r="B7" s="147"/>
      <c r="C7" s="147" t="s">
        <v>444</v>
      </c>
      <c r="D7" s="170" t="s">
        <v>107</v>
      </c>
      <c r="E7" s="170"/>
      <c r="F7" s="152">
        <v>411</v>
      </c>
      <c r="G7" s="152"/>
      <c r="H7" s="152">
        <v>411</v>
      </c>
      <c r="I7" s="127">
        <v>411</v>
      </c>
      <c r="J7" s="152"/>
      <c r="K7" s="152"/>
      <c r="L7" s="152"/>
      <c r="M7" s="152"/>
      <c r="N7" s="152">
        <v>22</v>
      </c>
      <c r="O7" s="152"/>
      <c r="P7" s="152">
        <v>3</v>
      </c>
      <c r="Q7" s="152">
        <v>25</v>
      </c>
      <c r="R7" s="152">
        <v>358</v>
      </c>
      <c r="S7" s="152">
        <v>3</v>
      </c>
      <c r="T7" s="152"/>
      <c r="U7" s="152"/>
      <c r="V7" s="152">
        <v>3</v>
      </c>
      <c r="W7" s="152">
        <v>313</v>
      </c>
      <c r="X7" s="147"/>
      <c r="Y7" s="1"/>
      <c r="Z7" s="363" t="s">
        <v>366</v>
      </c>
      <c r="AA7" s="363" t="s">
        <v>317</v>
      </c>
      <c r="AB7" s="1"/>
      <c r="AC7" s="1"/>
      <c r="AD7" s="1"/>
    </row>
    <row r="8" spans="1:30" ht="27.75" customHeight="1" x14ac:dyDescent="0.35">
      <c r="A8" s="147"/>
      <c r="B8" s="147"/>
      <c r="C8" s="175" t="s">
        <v>445</v>
      </c>
      <c r="D8" s="176" t="s">
        <v>108</v>
      </c>
      <c r="E8" s="176"/>
      <c r="F8" s="165">
        <v>210</v>
      </c>
      <c r="G8" s="165"/>
      <c r="H8" s="165">
        <v>210</v>
      </c>
      <c r="I8" s="142">
        <v>210</v>
      </c>
      <c r="J8" s="165"/>
      <c r="K8" s="165"/>
      <c r="L8" s="165"/>
      <c r="M8" s="165"/>
      <c r="N8" s="165">
        <v>17</v>
      </c>
      <c r="O8" s="165">
        <v>1</v>
      </c>
      <c r="P8" s="165">
        <v>2</v>
      </c>
      <c r="Q8" s="165">
        <v>17</v>
      </c>
      <c r="R8" s="165">
        <v>163</v>
      </c>
      <c r="S8" s="165">
        <v>10</v>
      </c>
      <c r="T8" s="165"/>
      <c r="U8" s="165"/>
      <c r="V8" s="165">
        <v>10</v>
      </c>
      <c r="W8" s="165">
        <v>155</v>
      </c>
      <c r="X8" s="175"/>
      <c r="Y8" s="1"/>
      <c r="Z8" s="363" t="s">
        <v>367</v>
      </c>
      <c r="AA8" s="363" t="s">
        <v>317</v>
      </c>
      <c r="AB8" s="1"/>
      <c r="AC8" s="1"/>
      <c r="AD8" s="1"/>
    </row>
    <row r="9" spans="1:30" ht="27.75" customHeight="1" x14ac:dyDescent="0.35">
      <c r="A9" s="147"/>
      <c r="B9" s="147"/>
      <c r="C9" s="175" t="s">
        <v>446</v>
      </c>
      <c r="D9" s="176" t="s">
        <v>109</v>
      </c>
      <c r="E9" s="176"/>
      <c r="F9" s="165">
        <v>495</v>
      </c>
      <c r="G9" s="165"/>
      <c r="H9" s="165">
        <v>495</v>
      </c>
      <c r="I9" s="142">
        <v>495</v>
      </c>
      <c r="J9" s="165"/>
      <c r="K9" s="165">
        <v>2</v>
      </c>
      <c r="L9" s="165"/>
      <c r="M9" s="165"/>
      <c r="N9" s="165">
        <v>51</v>
      </c>
      <c r="O9" s="165">
        <v>2</v>
      </c>
      <c r="P9" s="165">
        <v>43</v>
      </c>
      <c r="Q9" s="165">
        <v>103</v>
      </c>
      <c r="R9" s="165">
        <v>282</v>
      </c>
      <c r="S9" s="165">
        <v>3</v>
      </c>
      <c r="T9" s="165">
        <v>5</v>
      </c>
      <c r="U9" s="165">
        <v>4</v>
      </c>
      <c r="V9" s="165">
        <v>12</v>
      </c>
      <c r="W9" s="165">
        <v>351</v>
      </c>
      <c r="X9" s="175"/>
      <c r="Y9" s="1"/>
      <c r="Z9" s="363" t="s">
        <v>368</v>
      </c>
      <c r="AA9" s="363" t="s">
        <v>317</v>
      </c>
      <c r="AB9" s="1"/>
      <c r="AC9" s="1"/>
      <c r="AD9" s="1"/>
    </row>
    <row r="10" spans="1:30" ht="27.75" customHeight="1" x14ac:dyDescent="0.35">
      <c r="A10" s="147"/>
      <c r="B10" s="147"/>
      <c r="C10" s="175" t="s">
        <v>447</v>
      </c>
      <c r="D10" s="176" t="s">
        <v>110</v>
      </c>
      <c r="E10" s="176"/>
      <c r="F10" s="165">
        <v>290</v>
      </c>
      <c r="G10" s="165"/>
      <c r="H10" s="165">
        <v>290</v>
      </c>
      <c r="I10" s="142">
        <v>290</v>
      </c>
      <c r="J10" s="165"/>
      <c r="K10" s="165">
        <v>7</v>
      </c>
      <c r="L10" s="165"/>
      <c r="M10" s="165"/>
      <c r="N10" s="165">
        <v>14</v>
      </c>
      <c r="O10" s="165">
        <v>1</v>
      </c>
      <c r="P10" s="165">
        <v>18</v>
      </c>
      <c r="Q10" s="165">
        <v>20</v>
      </c>
      <c r="R10" s="165">
        <v>43</v>
      </c>
      <c r="S10" s="165">
        <v>186</v>
      </c>
      <c r="T10" s="165">
        <v>1</v>
      </c>
      <c r="U10" s="165"/>
      <c r="V10" s="165">
        <v>187</v>
      </c>
      <c r="W10" s="165">
        <v>65</v>
      </c>
      <c r="X10" s="175"/>
      <c r="Y10" s="1"/>
      <c r="Z10" s="361" t="s">
        <v>408</v>
      </c>
      <c r="AA10" s="1"/>
      <c r="AB10" s="1"/>
      <c r="AC10" s="1"/>
      <c r="AD10" s="1"/>
    </row>
    <row r="11" spans="1:30" ht="27.75" customHeight="1" x14ac:dyDescent="0.35">
      <c r="A11" s="148"/>
      <c r="B11" s="148"/>
      <c r="C11" s="148" t="s">
        <v>448</v>
      </c>
      <c r="D11" s="37" t="s">
        <v>111</v>
      </c>
      <c r="E11" s="37"/>
      <c r="F11" s="89">
        <v>304</v>
      </c>
      <c r="G11" s="89"/>
      <c r="H11" s="89">
        <v>304</v>
      </c>
      <c r="I11" s="145">
        <v>304</v>
      </c>
      <c r="J11" s="89"/>
      <c r="K11" s="89">
        <v>2</v>
      </c>
      <c r="L11" s="89"/>
      <c r="M11" s="89"/>
      <c r="N11" s="89">
        <v>31</v>
      </c>
      <c r="O11" s="89">
        <v>1</v>
      </c>
      <c r="P11" s="89">
        <v>34</v>
      </c>
      <c r="Q11" s="89">
        <v>87</v>
      </c>
      <c r="R11" s="89">
        <v>135</v>
      </c>
      <c r="S11" s="89">
        <v>10</v>
      </c>
      <c r="T11" s="89">
        <v>4</v>
      </c>
      <c r="U11" s="89"/>
      <c r="V11" s="89">
        <v>14</v>
      </c>
      <c r="W11" s="89">
        <v>211</v>
      </c>
      <c r="X11" s="148"/>
      <c r="Y11" s="1"/>
      <c r="Z11" s="363" t="s">
        <v>369</v>
      </c>
      <c r="AA11" s="363" t="s">
        <v>322</v>
      </c>
      <c r="AB11" s="1"/>
      <c r="AC11" s="1"/>
      <c r="AD11" s="1"/>
    </row>
    <row r="12" spans="1:30" s="63" customFormat="1" ht="27.75" customHeight="1" thickBot="1" x14ac:dyDescent="0.4">
      <c r="A12" s="60"/>
      <c r="B12" s="61"/>
      <c r="C12" s="60" t="s">
        <v>112</v>
      </c>
      <c r="D12" s="60">
        <f>COUNTA(D5:D11)</f>
        <v>5</v>
      </c>
      <c r="E12" s="60"/>
      <c r="F12" s="60">
        <f>SUM(F4:F11)</f>
        <v>1711</v>
      </c>
      <c r="G12" s="60">
        <f t="shared" ref="G12:U12" si="1">SUM(G4:G11)</f>
        <v>1</v>
      </c>
      <c r="H12" s="60">
        <f t="shared" si="1"/>
        <v>1710</v>
      </c>
      <c r="I12" s="60">
        <f>SUM(I4:I11)</f>
        <v>1711</v>
      </c>
      <c r="J12" s="60">
        <f t="shared" si="1"/>
        <v>0</v>
      </c>
      <c r="K12" s="60">
        <f t="shared" si="1"/>
        <v>12</v>
      </c>
      <c r="L12" s="60">
        <f t="shared" si="1"/>
        <v>0</v>
      </c>
      <c r="M12" s="60">
        <f t="shared" si="1"/>
        <v>0</v>
      </c>
      <c r="N12" s="60">
        <f t="shared" si="1"/>
        <v>135</v>
      </c>
      <c r="O12" s="60">
        <f t="shared" si="1"/>
        <v>5</v>
      </c>
      <c r="P12" s="60">
        <f t="shared" si="1"/>
        <v>100</v>
      </c>
      <c r="Q12" s="60">
        <f t="shared" si="1"/>
        <v>252</v>
      </c>
      <c r="R12" s="60">
        <f t="shared" si="1"/>
        <v>981</v>
      </c>
      <c r="S12" s="60">
        <f t="shared" si="1"/>
        <v>212</v>
      </c>
      <c r="T12" s="60">
        <f t="shared" si="1"/>
        <v>10</v>
      </c>
      <c r="U12" s="60">
        <f t="shared" si="1"/>
        <v>4</v>
      </c>
      <c r="V12" s="60">
        <f>SUM(V4:V11)</f>
        <v>226</v>
      </c>
      <c r="W12" s="60">
        <f>SUM(W4:W11)</f>
        <v>1095</v>
      </c>
      <c r="X12" s="60"/>
      <c r="Y12" s="62"/>
      <c r="Z12" s="362" t="s">
        <v>409</v>
      </c>
      <c r="AA12" s="1"/>
      <c r="AB12" s="62"/>
      <c r="AC12" s="62"/>
      <c r="AD12" s="62"/>
    </row>
    <row r="13" spans="1:30" ht="21" x14ac:dyDescent="0.35">
      <c r="A13" s="1"/>
      <c r="B13" s="1"/>
      <c r="C13" s="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"/>
      <c r="Y13" s="1"/>
      <c r="Z13" s="363" t="s">
        <v>370</v>
      </c>
      <c r="AA13" s="363" t="s">
        <v>371</v>
      </c>
      <c r="AB13" s="1"/>
      <c r="AC13" s="1"/>
      <c r="AD13" s="1"/>
    </row>
    <row r="14" spans="1:30" ht="21" x14ac:dyDescent="0.35">
      <c r="A14" s="1"/>
      <c r="B14" s="1"/>
      <c r="C14" s="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"/>
      <c r="Y14" s="1"/>
      <c r="Z14" s="1"/>
      <c r="AA14" s="1"/>
      <c r="AB14" s="1"/>
      <c r="AC14" s="1"/>
      <c r="AD14" s="1"/>
    </row>
    <row r="15" spans="1:30" ht="21" x14ac:dyDescent="0.35">
      <c r="A15" s="1"/>
      <c r="B15" s="1"/>
      <c r="C15" s="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"/>
      <c r="Y15" s="1"/>
      <c r="Z15" s="1"/>
      <c r="AA15" s="1"/>
      <c r="AB15" s="1"/>
      <c r="AC15" s="1"/>
      <c r="AD15" s="1"/>
    </row>
    <row r="16" spans="1:30" ht="21" x14ac:dyDescent="0.35">
      <c r="A16" s="1"/>
      <c r="B16" s="1"/>
      <c r="C16" s="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"/>
      <c r="Y16" s="1"/>
      <c r="Z16" s="1"/>
      <c r="AA16" s="1"/>
      <c r="AB16" s="1"/>
      <c r="AC16" s="1"/>
      <c r="AD16" s="1"/>
    </row>
    <row r="17" spans="1:30" ht="21" x14ac:dyDescent="0.35">
      <c r="A17" s="1"/>
      <c r="B17" s="1"/>
      <c r="C17" s="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"/>
      <c r="Y17" s="1"/>
      <c r="Z17" s="1"/>
      <c r="AA17" s="1"/>
      <c r="AB17" s="1"/>
      <c r="AC17" s="1"/>
      <c r="AD17" s="1"/>
    </row>
    <row r="18" spans="1:30" ht="21" x14ac:dyDescent="0.35">
      <c r="A18" s="1"/>
      <c r="B18" s="1"/>
      <c r="C18" s="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"/>
      <c r="Y18" s="1"/>
      <c r="Z18" s="1"/>
      <c r="AA18" s="1"/>
      <c r="AB18" s="1"/>
      <c r="AC18" s="1"/>
      <c r="AD18" s="1"/>
    </row>
    <row r="19" spans="1:30" ht="21" x14ac:dyDescent="0.35">
      <c r="A19" s="1"/>
      <c r="B19" s="1"/>
      <c r="C19" s="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"/>
      <c r="Y19" s="1"/>
      <c r="Z19" s="1"/>
      <c r="AA19" s="1"/>
      <c r="AB19" s="1"/>
      <c r="AC19" s="1"/>
      <c r="AD19" s="1"/>
    </row>
    <row r="20" spans="1:30" ht="21" x14ac:dyDescent="0.35">
      <c r="A20" s="1"/>
      <c r="B20" s="1"/>
      <c r="C20" s="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"/>
      <c r="Y20" s="1"/>
      <c r="Z20" s="1"/>
      <c r="AA20" s="1"/>
      <c r="AB20" s="1"/>
      <c r="AC20" s="1"/>
      <c r="AD20" s="1"/>
    </row>
    <row r="21" spans="1:30" ht="2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24" ht="15.75" customHeight="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</row>
    <row r="834" spans="1:24" ht="15.75" customHeight="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</row>
    <row r="835" spans="1:24" ht="15.75" customHeight="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</row>
    <row r="836" spans="1:24" ht="15.75" customHeight="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</row>
    <row r="837" spans="1:24" ht="15.75" customHeight="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</row>
    <row r="838" spans="1:24" ht="15.75" customHeight="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</row>
    <row r="839" spans="1:24" ht="15.75" customHeight="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</row>
    <row r="840" spans="1:24" ht="15.75" customHeight="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</row>
    <row r="841" spans="1:24" ht="15.75" customHeight="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</row>
    <row r="842" spans="1:24" ht="15.75" customHeight="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24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24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24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24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24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24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54"/>
  <sheetViews>
    <sheetView showGridLines="0" view="pageBreakPreview" zoomScale="60" zoomScaleNormal="130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10" width="8.8554687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42.7109375" style="32" customWidth="1"/>
    <col min="25" max="25" width="1.42578125" style="32" customWidth="1"/>
    <col min="26" max="26" width="30.85546875" style="32" bestFit="1" customWidth="1"/>
    <col min="27" max="27" width="15.140625" style="32" bestFit="1" customWidth="1"/>
    <col min="28" max="16384" width="12.5703125" style="32"/>
  </cols>
  <sheetData>
    <row r="1" spans="1:30" ht="45.75" customHeight="1" x14ac:dyDescent="0.35">
      <c r="A1" s="430" t="s">
        <v>303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193">
        <v>6</v>
      </c>
      <c r="B4" s="218" t="s">
        <v>136</v>
      </c>
      <c r="C4" s="194" t="s">
        <v>267</v>
      </c>
      <c r="D4" s="224"/>
      <c r="E4" s="225"/>
      <c r="F4" s="225"/>
      <c r="G4" s="225"/>
      <c r="H4" s="225"/>
      <c r="I4" s="225"/>
      <c r="J4" s="225"/>
      <c r="K4" s="226"/>
      <c r="L4" s="226"/>
      <c r="M4" s="226"/>
      <c r="N4" s="193"/>
      <c r="O4" s="227"/>
      <c r="P4" s="227"/>
      <c r="Q4" s="227"/>
      <c r="R4" s="226"/>
      <c r="S4" s="226"/>
      <c r="T4" s="226"/>
      <c r="U4" s="226"/>
      <c r="V4" s="226"/>
      <c r="W4" s="226"/>
      <c r="X4" s="228"/>
      <c r="Y4" s="1"/>
      <c r="Z4" s="58" t="s">
        <v>323</v>
      </c>
      <c r="AB4" s="1"/>
      <c r="AC4" s="1"/>
      <c r="AD4" s="1"/>
    </row>
    <row r="5" spans="1:30" customFormat="1" ht="27.75" customHeight="1" x14ac:dyDescent="0.35">
      <c r="A5" s="170"/>
      <c r="B5" s="219"/>
      <c r="C5" s="229" t="s">
        <v>137</v>
      </c>
      <c r="D5" s="230" t="s">
        <v>138</v>
      </c>
      <c r="E5" s="231" t="s">
        <v>139</v>
      </c>
      <c r="F5" s="232">
        <v>305</v>
      </c>
      <c r="G5" s="232"/>
      <c r="H5" s="232">
        <v>305</v>
      </c>
      <c r="I5" s="232">
        <v>305</v>
      </c>
      <c r="J5" s="232"/>
      <c r="K5" s="152"/>
      <c r="L5" s="152"/>
      <c r="M5" s="152"/>
      <c r="N5" s="152">
        <v>1</v>
      </c>
      <c r="O5" s="152"/>
      <c r="P5" s="152"/>
      <c r="Q5" s="152"/>
      <c r="R5" s="152">
        <v>302</v>
      </c>
      <c r="S5" s="152"/>
      <c r="T5" s="152"/>
      <c r="U5" s="152">
        <v>2</v>
      </c>
      <c r="V5" s="152">
        <v>2</v>
      </c>
      <c r="W5" s="152">
        <v>1200</v>
      </c>
      <c r="X5" s="233" t="s">
        <v>140</v>
      </c>
      <c r="Y5" s="1"/>
      <c r="Z5" s="355" t="s">
        <v>356</v>
      </c>
      <c r="AB5" s="1"/>
      <c r="AC5" s="1"/>
      <c r="AD5" s="1"/>
    </row>
    <row r="6" spans="1:30" customFormat="1" ht="27.75" customHeight="1" x14ac:dyDescent="0.35">
      <c r="A6" s="220"/>
      <c r="B6" s="221"/>
      <c r="C6" s="240" t="s">
        <v>141</v>
      </c>
      <c r="D6" s="241" t="s">
        <v>142</v>
      </c>
      <c r="E6" s="242" t="s">
        <v>139</v>
      </c>
      <c r="F6" s="243">
        <v>505</v>
      </c>
      <c r="G6" s="243"/>
      <c r="H6" s="243">
        <v>505</v>
      </c>
      <c r="I6" s="243">
        <v>505</v>
      </c>
      <c r="J6" s="243"/>
      <c r="K6" s="165"/>
      <c r="L6" s="165"/>
      <c r="M6" s="165"/>
      <c r="N6" s="165">
        <v>6</v>
      </c>
      <c r="O6" s="165"/>
      <c r="P6" s="165"/>
      <c r="Q6" s="165"/>
      <c r="R6" s="165">
        <v>497</v>
      </c>
      <c r="S6" s="165">
        <v>1</v>
      </c>
      <c r="T6" s="165"/>
      <c r="U6" s="165">
        <v>1</v>
      </c>
      <c r="V6" s="165">
        <v>2</v>
      </c>
      <c r="W6" s="165">
        <v>2000</v>
      </c>
      <c r="X6" s="244" t="s">
        <v>143</v>
      </c>
      <c r="Y6" s="1"/>
      <c r="Z6" s="13" t="s">
        <v>357</v>
      </c>
      <c r="AA6" s="13" t="s">
        <v>358</v>
      </c>
      <c r="AB6" s="1"/>
      <c r="AC6" s="1"/>
      <c r="AD6" s="1"/>
    </row>
    <row r="7" spans="1:30" customFormat="1" ht="27.75" customHeight="1" x14ac:dyDescent="0.35">
      <c r="A7" s="220"/>
      <c r="B7" s="221"/>
      <c r="C7" s="106" t="s">
        <v>144</v>
      </c>
      <c r="D7" s="38" t="s">
        <v>145</v>
      </c>
      <c r="E7" s="39" t="s">
        <v>139</v>
      </c>
      <c r="F7" s="88">
        <v>263</v>
      </c>
      <c r="G7" s="88"/>
      <c r="H7" s="88">
        <v>263</v>
      </c>
      <c r="I7" s="88">
        <v>263</v>
      </c>
      <c r="J7" s="88"/>
      <c r="K7" s="89"/>
      <c r="L7" s="89"/>
      <c r="M7" s="89"/>
      <c r="N7" s="89"/>
      <c r="O7" s="89"/>
      <c r="P7" s="89"/>
      <c r="Q7" s="89"/>
      <c r="R7" s="89">
        <v>261</v>
      </c>
      <c r="S7" s="89"/>
      <c r="T7" s="89"/>
      <c r="U7" s="89">
        <v>2</v>
      </c>
      <c r="V7" s="89">
        <v>2</v>
      </c>
      <c r="W7" s="89">
        <v>1000</v>
      </c>
      <c r="X7" s="44" t="s">
        <v>140</v>
      </c>
      <c r="Y7" s="1"/>
      <c r="Z7" s="13" t="s">
        <v>359</v>
      </c>
      <c r="AA7" s="13" t="s">
        <v>360</v>
      </c>
      <c r="AB7" s="1"/>
      <c r="AC7" s="1"/>
      <c r="AD7" s="1"/>
    </row>
    <row r="8" spans="1:30" customFormat="1" ht="27.75" customHeight="1" x14ac:dyDescent="0.35">
      <c r="A8" s="220"/>
      <c r="B8" s="221"/>
      <c r="C8" s="200" t="s">
        <v>268</v>
      </c>
      <c r="D8" s="224"/>
      <c r="E8" s="225"/>
      <c r="F8" s="234"/>
      <c r="G8" s="234"/>
      <c r="H8" s="234"/>
      <c r="I8" s="234"/>
      <c r="J8" s="234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228"/>
      <c r="Y8" s="1"/>
      <c r="Z8" s="13" t="s">
        <v>361</v>
      </c>
      <c r="AA8" s="13" t="s">
        <v>360</v>
      </c>
      <c r="AB8" s="1"/>
      <c r="AC8" s="1"/>
      <c r="AD8" s="1"/>
    </row>
    <row r="9" spans="1:30" customFormat="1" ht="27.75" customHeight="1" x14ac:dyDescent="0.35">
      <c r="A9" s="220"/>
      <c r="B9" s="221"/>
      <c r="C9" s="229" t="s">
        <v>146</v>
      </c>
      <c r="D9" s="230" t="s">
        <v>147</v>
      </c>
      <c r="E9" s="231" t="s">
        <v>139</v>
      </c>
      <c r="F9" s="232">
        <v>101</v>
      </c>
      <c r="G9" s="232">
        <v>101</v>
      </c>
      <c r="H9" s="232"/>
      <c r="I9" s="232">
        <v>101</v>
      </c>
      <c r="J9" s="232"/>
      <c r="K9" s="232">
        <v>101</v>
      </c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>
        <v>400</v>
      </c>
      <c r="X9" s="233"/>
      <c r="Y9" s="1"/>
      <c r="Z9" s="364" t="s">
        <v>362</v>
      </c>
      <c r="AA9" s="13" t="s">
        <v>337</v>
      </c>
      <c r="AB9" s="1"/>
      <c r="AC9" s="1"/>
      <c r="AD9" s="1"/>
    </row>
    <row r="10" spans="1:30" customFormat="1" ht="27.75" customHeight="1" x14ac:dyDescent="0.35">
      <c r="A10" s="220"/>
      <c r="B10" s="221"/>
      <c r="C10" s="240" t="s">
        <v>148</v>
      </c>
      <c r="D10" s="241" t="s">
        <v>147</v>
      </c>
      <c r="E10" s="242" t="s">
        <v>139</v>
      </c>
      <c r="F10" s="243">
        <v>9</v>
      </c>
      <c r="G10" s="243">
        <v>9</v>
      </c>
      <c r="H10" s="243"/>
      <c r="I10" s="243">
        <v>9</v>
      </c>
      <c r="J10" s="243"/>
      <c r="K10" s="243">
        <v>9</v>
      </c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>
        <v>36</v>
      </c>
      <c r="X10" s="244"/>
      <c r="Y10" s="1"/>
      <c r="Z10" s="355" t="s">
        <v>402</v>
      </c>
      <c r="AB10" s="1"/>
      <c r="AC10" s="1"/>
      <c r="AD10" s="1"/>
    </row>
    <row r="11" spans="1:30" customFormat="1" ht="27.75" customHeight="1" x14ac:dyDescent="0.35">
      <c r="A11" s="220"/>
      <c r="B11" s="221"/>
      <c r="C11" s="106" t="s">
        <v>487</v>
      </c>
      <c r="D11" s="38" t="s">
        <v>149</v>
      </c>
      <c r="E11" s="39" t="s">
        <v>150</v>
      </c>
      <c r="F11" s="88">
        <v>245</v>
      </c>
      <c r="G11" s="88">
        <v>245</v>
      </c>
      <c r="H11" s="88"/>
      <c r="I11" s="88">
        <v>245</v>
      </c>
      <c r="J11" s="88"/>
      <c r="K11" s="89">
        <v>245</v>
      </c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>
        <v>0</v>
      </c>
      <c r="X11" s="40" t="s">
        <v>151</v>
      </c>
      <c r="Y11" s="1"/>
      <c r="Z11" s="365" t="s">
        <v>363</v>
      </c>
      <c r="AA11" s="365" t="s">
        <v>322</v>
      </c>
      <c r="AB11" s="1"/>
      <c r="AC11" s="1"/>
      <c r="AD11" s="1"/>
    </row>
    <row r="12" spans="1:30" customFormat="1" ht="27.75" customHeight="1" x14ac:dyDescent="0.35">
      <c r="A12" s="220"/>
      <c r="B12" s="221"/>
      <c r="C12" s="210" t="s">
        <v>269</v>
      </c>
      <c r="D12" s="224"/>
      <c r="E12" s="225"/>
      <c r="F12" s="234"/>
      <c r="G12" s="234"/>
      <c r="H12" s="234"/>
      <c r="I12" s="234"/>
      <c r="J12" s="234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235"/>
      <c r="Y12" s="1"/>
      <c r="Z12" s="1"/>
      <c r="AA12" s="1"/>
      <c r="AB12" s="1"/>
      <c r="AC12" s="1"/>
      <c r="AD12" s="1"/>
    </row>
    <row r="13" spans="1:30" customFormat="1" ht="27.75" customHeight="1" x14ac:dyDescent="0.35">
      <c r="A13" s="220"/>
      <c r="B13" s="221"/>
      <c r="C13" s="229" t="s">
        <v>449</v>
      </c>
      <c r="D13" s="230" t="s">
        <v>152</v>
      </c>
      <c r="E13" s="236" t="s">
        <v>139</v>
      </c>
      <c r="F13" s="232">
        <v>1030</v>
      </c>
      <c r="G13" s="232"/>
      <c r="H13" s="232">
        <v>1030</v>
      </c>
      <c r="I13" s="232">
        <v>1030</v>
      </c>
      <c r="J13" s="232"/>
      <c r="K13" s="232"/>
      <c r="L13" s="232"/>
      <c r="M13" s="232"/>
      <c r="N13" s="232">
        <v>142</v>
      </c>
      <c r="O13" s="232">
        <v>1</v>
      </c>
      <c r="P13" s="232">
        <v>38</v>
      </c>
      <c r="Q13" s="232"/>
      <c r="R13" s="232">
        <v>848</v>
      </c>
      <c r="S13" s="232"/>
      <c r="T13" s="232">
        <v>1</v>
      </c>
      <c r="U13" s="232"/>
      <c r="V13" s="232">
        <v>1</v>
      </c>
      <c r="W13" s="232">
        <v>4000</v>
      </c>
      <c r="X13" s="237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220"/>
      <c r="B14" s="221"/>
      <c r="C14" s="240" t="s">
        <v>450</v>
      </c>
      <c r="D14" s="241" t="s">
        <v>153</v>
      </c>
      <c r="E14" s="245" t="s">
        <v>139</v>
      </c>
      <c r="F14" s="243">
        <v>370</v>
      </c>
      <c r="G14" s="243"/>
      <c r="H14" s="243">
        <v>370</v>
      </c>
      <c r="I14" s="243">
        <v>370</v>
      </c>
      <c r="J14" s="243"/>
      <c r="K14" s="243"/>
      <c r="L14" s="243"/>
      <c r="M14" s="243"/>
      <c r="N14" s="243">
        <v>47</v>
      </c>
      <c r="O14" s="243"/>
      <c r="P14" s="243">
        <v>8</v>
      </c>
      <c r="Q14" s="243"/>
      <c r="R14" s="243">
        <v>311</v>
      </c>
      <c r="S14" s="243">
        <v>4</v>
      </c>
      <c r="T14" s="243"/>
      <c r="U14" s="243"/>
      <c r="V14" s="243">
        <v>4</v>
      </c>
      <c r="W14" s="243">
        <v>1400</v>
      </c>
      <c r="X14" s="246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220"/>
      <c r="B15" s="221"/>
      <c r="C15" s="106" t="s">
        <v>451</v>
      </c>
      <c r="D15" s="38" t="s">
        <v>154</v>
      </c>
      <c r="E15" s="238" t="s">
        <v>139</v>
      </c>
      <c r="F15" s="88">
        <v>169</v>
      </c>
      <c r="G15" s="88"/>
      <c r="H15" s="88">
        <v>169</v>
      </c>
      <c r="I15" s="88">
        <v>169</v>
      </c>
      <c r="J15" s="88"/>
      <c r="K15" s="88"/>
      <c r="L15" s="88"/>
      <c r="M15" s="88"/>
      <c r="N15" s="88">
        <v>20</v>
      </c>
      <c r="O15" s="88"/>
      <c r="P15" s="88">
        <v>4</v>
      </c>
      <c r="Q15" s="88"/>
      <c r="R15" s="88">
        <v>142</v>
      </c>
      <c r="S15" s="88">
        <v>2</v>
      </c>
      <c r="T15" s="88">
        <v>1</v>
      </c>
      <c r="U15" s="88"/>
      <c r="V15" s="88">
        <v>3</v>
      </c>
      <c r="W15" s="88">
        <v>600</v>
      </c>
      <c r="X15" s="40"/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220"/>
      <c r="B16" s="221"/>
      <c r="C16" s="210" t="s">
        <v>270</v>
      </c>
      <c r="D16" s="224"/>
      <c r="E16" s="239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4"/>
      <c r="S16" s="234"/>
      <c r="T16" s="234"/>
      <c r="U16" s="234"/>
      <c r="V16" s="234"/>
      <c r="W16" s="234"/>
      <c r="X16" s="235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222"/>
      <c r="B17" s="223"/>
      <c r="C17" s="40" t="s">
        <v>155</v>
      </c>
      <c r="D17" s="38" t="s">
        <v>156</v>
      </c>
      <c r="E17" s="238" t="s">
        <v>139</v>
      </c>
      <c r="F17" s="90">
        <v>224</v>
      </c>
      <c r="G17" s="90"/>
      <c r="H17" s="90">
        <v>224</v>
      </c>
      <c r="I17" s="90">
        <v>224</v>
      </c>
      <c r="J17" s="90"/>
      <c r="K17" s="88"/>
      <c r="L17" s="88"/>
      <c r="M17" s="88"/>
      <c r="N17" s="88">
        <v>69</v>
      </c>
      <c r="O17" s="88">
        <v>42</v>
      </c>
      <c r="P17" s="88"/>
      <c r="Q17" s="88">
        <v>4</v>
      </c>
      <c r="R17" s="88">
        <v>106</v>
      </c>
      <c r="S17" s="88">
        <v>3</v>
      </c>
      <c r="T17" s="88"/>
      <c r="U17" s="88"/>
      <c r="V17" s="88">
        <v>3</v>
      </c>
      <c r="W17" s="88">
        <v>500</v>
      </c>
      <c r="X17" s="40"/>
      <c r="Y17" s="1"/>
      <c r="Z17" s="1"/>
      <c r="AA17" s="1"/>
      <c r="AB17" s="1"/>
      <c r="AC17" s="1"/>
      <c r="AD17" s="1"/>
    </row>
    <row r="18" spans="1:30" s="59" customFormat="1" ht="27.75" customHeight="1" thickBot="1" x14ac:dyDescent="0.4">
      <c r="A18" s="35"/>
      <c r="B18" s="36"/>
      <c r="C18" s="96" t="s">
        <v>157</v>
      </c>
      <c r="D18" s="35">
        <f>COUNTA(D5:D17)</f>
        <v>10</v>
      </c>
      <c r="E18" s="35"/>
      <c r="F18" s="97">
        <f>SUM(F4:F17)</f>
        <v>3221</v>
      </c>
      <c r="G18" s="97">
        <f t="shared" ref="G18:V18" si="0">SUM(G4:G17)</f>
        <v>355</v>
      </c>
      <c r="H18" s="97">
        <f t="shared" si="0"/>
        <v>2866</v>
      </c>
      <c r="I18" s="97">
        <f t="shared" si="0"/>
        <v>3221</v>
      </c>
      <c r="J18" s="97">
        <f t="shared" si="0"/>
        <v>0</v>
      </c>
      <c r="K18" s="97">
        <f t="shared" si="0"/>
        <v>355</v>
      </c>
      <c r="L18" s="97">
        <f t="shared" si="0"/>
        <v>0</v>
      </c>
      <c r="M18" s="97">
        <f t="shared" si="0"/>
        <v>0</v>
      </c>
      <c r="N18" s="97">
        <f t="shared" si="0"/>
        <v>285</v>
      </c>
      <c r="O18" s="97">
        <f t="shared" si="0"/>
        <v>43</v>
      </c>
      <c r="P18" s="97">
        <f t="shared" si="0"/>
        <v>50</v>
      </c>
      <c r="Q18" s="97">
        <f t="shared" si="0"/>
        <v>4</v>
      </c>
      <c r="R18" s="97">
        <f t="shared" si="0"/>
        <v>2467</v>
      </c>
      <c r="S18" s="97">
        <f t="shared" si="0"/>
        <v>10</v>
      </c>
      <c r="T18" s="97">
        <f t="shared" si="0"/>
        <v>2</v>
      </c>
      <c r="U18" s="97">
        <f t="shared" si="0"/>
        <v>5</v>
      </c>
      <c r="V18" s="97">
        <f t="shared" si="0"/>
        <v>17</v>
      </c>
      <c r="W18" s="97">
        <f>SUM(W4:W17)</f>
        <v>11136</v>
      </c>
      <c r="X18" s="41"/>
      <c r="Y18" s="58"/>
      <c r="Z18" s="58"/>
      <c r="AA18" s="58"/>
      <c r="AB18" s="58"/>
      <c r="AC18" s="58"/>
      <c r="AD18" s="58"/>
    </row>
    <row r="19" spans="1:30" ht="21.75" thickTop="1" x14ac:dyDescent="0.35">
      <c r="A19" s="1"/>
      <c r="B19" s="1"/>
      <c r="C19" s="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"/>
      <c r="Y19" s="1"/>
      <c r="Z19" s="1"/>
      <c r="AA19" s="1"/>
      <c r="AB19" s="1"/>
      <c r="AC19" s="1"/>
      <c r="AD19" s="1"/>
    </row>
    <row r="20" spans="1:30" ht="21" x14ac:dyDescent="0.35">
      <c r="A20" s="1"/>
      <c r="B20" s="1"/>
      <c r="C20" s="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"/>
      <c r="Y20" s="1"/>
      <c r="Z20" s="1"/>
      <c r="AA20" s="1"/>
      <c r="AB20" s="1"/>
      <c r="AC20" s="1"/>
      <c r="AD20" s="1"/>
    </row>
    <row r="21" spans="1:30" ht="2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15.75" customHeight="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</row>
    <row r="833" spans="1:24" ht="15.75" customHeight="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</row>
    <row r="834" spans="1:24" ht="15.75" customHeight="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</row>
    <row r="835" spans="1:24" ht="15.75" customHeight="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</row>
    <row r="836" spans="1:24" ht="15.75" customHeight="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</row>
    <row r="837" spans="1:24" ht="15.75" customHeight="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</row>
    <row r="838" spans="1:24" ht="15.75" customHeight="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</row>
    <row r="839" spans="1:24" ht="15.75" customHeight="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</row>
    <row r="840" spans="1:24" ht="15.75" customHeight="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</row>
    <row r="841" spans="1:24" ht="15.75" customHeight="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</row>
    <row r="842" spans="1:24" ht="15.75" customHeight="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24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24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24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24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24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24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4"/>
  <sheetViews>
    <sheetView showGridLines="0" view="pageBreakPreview" zoomScale="60" zoomScaleNormal="124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10" width="8.570312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19.28515625" style="32" customWidth="1"/>
    <col min="25" max="25" width="1" style="32" customWidth="1"/>
    <col min="26" max="26" width="26.140625" style="32" bestFit="1" customWidth="1"/>
    <col min="27" max="27" width="13.42578125" style="32" bestFit="1" customWidth="1"/>
    <col min="28" max="16384" width="12.5703125" style="32"/>
  </cols>
  <sheetData>
    <row r="1" spans="1:30" ht="45.75" customHeight="1" x14ac:dyDescent="0.35">
      <c r="A1" s="430" t="s">
        <v>304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247">
        <v>7</v>
      </c>
      <c r="B4" s="248" t="s">
        <v>158</v>
      </c>
      <c r="C4" s="194" t="s">
        <v>267</v>
      </c>
      <c r="D4" s="230"/>
      <c r="E4" s="231"/>
      <c r="F4" s="231"/>
      <c r="G4" s="231"/>
      <c r="H4" s="231"/>
      <c r="I4" s="231"/>
      <c r="J4" s="231"/>
      <c r="K4" s="193"/>
      <c r="L4" s="193"/>
      <c r="M4" s="193"/>
      <c r="N4" s="251"/>
      <c r="O4" s="193"/>
      <c r="P4" s="193"/>
      <c r="Q4" s="193"/>
      <c r="R4" s="251"/>
      <c r="S4" s="193"/>
      <c r="T4" s="193"/>
      <c r="U4" s="193"/>
      <c r="V4" s="193"/>
      <c r="W4" s="251"/>
      <c r="X4" s="237"/>
      <c r="Y4" s="1"/>
      <c r="Z4" s="58" t="s">
        <v>323</v>
      </c>
      <c r="AB4" s="1"/>
      <c r="AC4" s="1"/>
      <c r="AD4" s="1"/>
    </row>
    <row r="5" spans="1:30" customFormat="1" ht="27.75" customHeight="1" x14ac:dyDescent="0.35">
      <c r="A5" s="170"/>
      <c r="B5" s="219"/>
      <c r="C5" s="229" t="s">
        <v>159</v>
      </c>
      <c r="D5" s="230" t="s">
        <v>160</v>
      </c>
      <c r="E5" s="231" t="s">
        <v>139</v>
      </c>
      <c r="F5" s="232">
        <v>535</v>
      </c>
      <c r="G5" s="232"/>
      <c r="H5" s="232">
        <v>535</v>
      </c>
      <c r="I5" s="232">
        <v>535</v>
      </c>
      <c r="J5" s="232"/>
      <c r="K5" s="152" t="s">
        <v>119</v>
      </c>
      <c r="L5" s="152" t="s">
        <v>119</v>
      </c>
      <c r="M5" s="152" t="s">
        <v>119</v>
      </c>
      <c r="N5" s="152">
        <v>6</v>
      </c>
      <c r="O5" s="152" t="s">
        <v>119</v>
      </c>
      <c r="P5" s="152" t="s">
        <v>119</v>
      </c>
      <c r="Q5" s="152" t="s">
        <v>119</v>
      </c>
      <c r="R5" s="152">
        <v>529</v>
      </c>
      <c r="S5" s="152" t="s">
        <v>119</v>
      </c>
      <c r="T5" s="152" t="s">
        <v>119</v>
      </c>
      <c r="U5" s="152" t="s">
        <v>119</v>
      </c>
      <c r="V5" s="152" t="s">
        <v>119</v>
      </c>
      <c r="W5" s="152">
        <v>1600</v>
      </c>
      <c r="X5" s="237"/>
      <c r="Y5" s="1"/>
      <c r="Z5" s="359" t="s">
        <v>345</v>
      </c>
      <c r="AA5" s="360"/>
      <c r="AB5" s="1"/>
      <c r="AC5" s="1"/>
      <c r="AD5" s="1"/>
    </row>
    <row r="6" spans="1:30" customFormat="1" ht="27.75" customHeight="1" x14ac:dyDescent="0.35">
      <c r="A6" s="220"/>
      <c r="B6" s="221"/>
      <c r="C6" s="240" t="s">
        <v>161</v>
      </c>
      <c r="D6" s="241" t="s">
        <v>162</v>
      </c>
      <c r="E6" s="242" t="s">
        <v>139</v>
      </c>
      <c r="F6" s="243">
        <v>228</v>
      </c>
      <c r="G6" s="243"/>
      <c r="H6" s="243">
        <v>228</v>
      </c>
      <c r="I6" s="243">
        <v>228</v>
      </c>
      <c r="J6" s="243"/>
      <c r="K6" s="165" t="s">
        <v>119</v>
      </c>
      <c r="L6" s="165" t="s">
        <v>119</v>
      </c>
      <c r="M6" s="165" t="s">
        <v>119</v>
      </c>
      <c r="N6" s="165">
        <v>9</v>
      </c>
      <c r="O6" s="165" t="s">
        <v>119</v>
      </c>
      <c r="P6" s="165" t="s">
        <v>119</v>
      </c>
      <c r="Q6" s="165" t="s">
        <v>119</v>
      </c>
      <c r="R6" s="165">
        <v>215</v>
      </c>
      <c r="S6" s="165" t="s">
        <v>119</v>
      </c>
      <c r="T6" s="165" t="s">
        <v>119</v>
      </c>
      <c r="U6" s="165">
        <v>4</v>
      </c>
      <c r="V6" s="165">
        <f t="shared" ref="V6:V12" si="0">SUM(S6:U6)</f>
        <v>4</v>
      </c>
      <c r="W6" s="165">
        <v>680</v>
      </c>
      <c r="X6" s="246"/>
      <c r="Y6" s="1"/>
      <c r="Z6" s="13" t="s">
        <v>346</v>
      </c>
      <c r="AA6" s="13" t="s">
        <v>347</v>
      </c>
      <c r="AB6" s="1"/>
      <c r="AC6" s="1"/>
      <c r="AD6" s="1"/>
    </row>
    <row r="7" spans="1:30" customFormat="1" ht="27.75" customHeight="1" x14ac:dyDescent="0.35">
      <c r="A7" s="220"/>
      <c r="B7" s="221"/>
      <c r="C7" s="106" t="s">
        <v>163</v>
      </c>
      <c r="D7" s="38" t="s">
        <v>164</v>
      </c>
      <c r="E7" s="39" t="s">
        <v>139</v>
      </c>
      <c r="F7" s="88">
        <v>324</v>
      </c>
      <c r="G7" s="88"/>
      <c r="H7" s="88">
        <v>324</v>
      </c>
      <c r="I7" s="88">
        <v>324</v>
      </c>
      <c r="J7" s="88"/>
      <c r="K7" s="89" t="s">
        <v>119</v>
      </c>
      <c r="L7" s="89" t="s">
        <v>119</v>
      </c>
      <c r="M7" s="89" t="s">
        <v>119</v>
      </c>
      <c r="N7" s="89">
        <v>2</v>
      </c>
      <c r="O7" s="89" t="s">
        <v>119</v>
      </c>
      <c r="P7" s="89" t="s">
        <v>119</v>
      </c>
      <c r="Q7" s="89">
        <v>1</v>
      </c>
      <c r="R7" s="89">
        <v>321</v>
      </c>
      <c r="S7" s="89" t="s">
        <v>119</v>
      </c>
      <c r="T7" s="89" t="s">
        <v>119</v>
      </c>
      <c r="U7" s="89" t="s">
        <v>119</v>
      </c>
      <c r="V7" s="89" t="s">
        <v>119</v>
      </c>
      <c r="W7" s="89">
        <v>970</v>
      </c>
      <c r="X7" s="40"/>
      <c r="Y7" s="1"/>
      <c r="Z7" s="13" t="s">
        <v>348</v>
      </c>
      <c r="AA7" s="13" t="s">
        <v>317</v>
      </c>
      <c r="AB7" s="1"/>
      <c r="AC7" s="1"/>
      <c r="AD7" s="1"/>
    </row>
    <row r="8" spans="1:30" customFormat="1" ht="27.75" customHeight="1" x14ac:dyDescent="0.35">
      <c r="A8" s="220"/>
      <c r="B8" s="221"/>
      <c r="C8" s="200" t="s">
        <v>268</v>
      </c>
      <c r="D8" s="224"/>
      <c r="E8" s="225"/>
      <c r="F8" s="234"/>
      <c r="G8" s="234"/>
      <c r="H8" s="234"/>
      <c r="I8" s="234"/>
      <c r="J8" s="234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235"/>
      <c r="Y8" s="1"/>
      <c r="Z8" s="13" t="s">
        <v>349</v>
      </c>
      <c r="AA8" s="13" t="s">
        <v>317</v>
      </c>
      <c r="AB8" s="1"/>
      <c r="AC8" s="1"/>
      <c r="AD8" s="1"/>
    </row>
    <row r="9" spans="1:30" customFormat="1" ht="27.75" customHeight="1" x14ac:dyDescent="0.35">
      <c r="A9" s="220"/>
      <c r="B9" s="221"/>
      <c r="C9" s="229" t="s">
        <v>165</v>
      </c>
      <c r="D9" s="230" t="s">
        <v>160</v>
      </c>
      <c r="E9" s="231" t="s">
        <v>139</v>
      </c>
      <c r="F9" s="232">
        <v>4</v>
      </c>
      <c r="G9" s="232">
        <v>4</v>
      </c>
      <c r="H9" s="232"/>
      <c r="I9" s="232">
        <v>4</v>
      </c>
      <c r="J9" s="232"/>
      <c r="K9" s="152">
        <v>2</v>
      </c>
      <c r="L9" s="152" t="s">
        <v>119</v>
      </c>
      <c r="M9" s="152" t="s">
        <v>119</v>
      </c>
      <c r="N9" s="152" t="s">
        <v>119</v>
      </c>
      <c r="O9" s="152" t="s">
        <v>119</v>
      </c>
      <c r="P9" s="152" t="s">
        <v>119</v>
      </c>
      <c r="Q9" s="152" t="s">
        <v>119</v>
      </c>
      <c r="R9" s="152" t="s">
        <v>119</v>
      </c>
      <c r="S9" s="152" t="s">
        <v>119</v>
      </c>
      <c r="T9" s="152">
        <v>2</v>
      </c>
      <c r="U9" s="152" t="s">
        <v>119</v>
      </c>
      <c r="V9" s="152">
        <f t="shared" si="0"/>
        <v>2</v>
      </c>
      <c r="W9" s="152">
        <v>6</v>
      </c>
      <c r="X9" s="237"/>
      <c r="Y9" s="1"/>
      <c r="Z9" s="13" t="s">
        <v>350</v>
      </c>
      <c r="AA9" s="13" t="s">
        <v>317</v>
      </c>
      <c r="AB9" s="1"/>
      <c r="AC9" s="1"/>
      <c r="AD9" s="1"/>
    </row>
    <row r="10" spans="1:30" customFormat="1" ht="27.75" customHeight="1" x14ac:dyDescent="0.35">
      <c r="A10" s="220"/>
      <c r="B10" s="221"/>
      <c r="C10" s="240" t="s">
        <v>166</v>
      </c>
      <c r="D10" s="241" t="s">
        <v>167</v>
      </c>
      <c r="E10" s="245" t="s">
        <v>150</v>
      </c>
      <c r="F10" s="252">
        <v>130</v>
      </c>
      <c r="G10" s="252">
        <v>130</v>
      </c>
      <c r="H10" s="253"/>
      <c r="I10" s="252">
        <v>130</v>
      </c>
      <c r="J10" s="253"/>
      <c r="K10" s="165">
        <v>44</v>
      </c>
      <c r="L10" s="165" t="s">
        <v>119</v>
      </c>
      <c r="M10" s="165" t="s">
        <v>119</v>
      </c>
      <c r="N10" s="165" t="s">
        <v>119</v>
      </c>
      <c r="O10" s="165" t="s">
        <v>119</v>
      </c>
      <c r="P10" s="165" t="s">
        <v>119</v>
      </c>
      <c r="Q10" s="165" t="s">
        <v>119</v>
      </c>
      <c r="R10" s="165" t="s">
        <v>119</v>
      </c>
      <c r="S10" s="165" t="s">
        <v>119</v>
      </c>
      <c r="T10" s="165">
        <v>86</v>
      </c>
      <c r="U10" s="165" t="s">
        <v>119</v>
      </c>
      <c r="V10" s="165">
        <f t="shared" si="0"/>
        <v>86</v>
      </c>
      <c r="W10" s="165">
        <v>80</v>
      </c>
      <c r="X10" s="246"/>
      <c r="Y10" s="1"/>
      <c r="Z10" s="13" t="s">
        <v>351</v>
      </c>
      <c r="AA10" s="13" t="s">
        <v>352</v>
      </c>
      <c r="AB10" s="1"/>
      <c r="AC10" s="1"/>
      <c r="AD10" s="1"/>
    </row>
    <row r="11" spans="1:30" customFormat="1" ht="27.75" customHeight="1" x14ac:dyDescent="0.35">
      <c r="A11" s="220"/>
      <c r="B11" s="221"/>
      <c r="C11" s="240" t="s">
        <v>455</v>
      </c>
      <c r="D11" s="241" t="s">
        <v>168</v>
      </c>
      <c r="E11" s="245" t="s">
        <v>150</v>
      </c>
      <c r="F11" s="243">
        <v>145</v>
      </c>
      <c r="G11" s="243">
        <v>145</v>
      </c>
      <c r="H11" s="243"/>
      <c r="I11" s="243">
        <v>145</v>
      </c>
      <c r="J11" s="243"/>
      <c r="K11" s="165">
        <v>101</v>
      </c>
      <c r="L11" s="165" t="s">
        <v>119</v>
      </c>
      <c r="M11" s="165" t="s">
        <v>119</v>
      </c>
      <c r="N11" s="165" t="s">
        <v>119</v>
      </c>
      <c r="O11" s="165" t="s">
        <v>119</v>
      </c>
      <c r="P11" s="165" t="s">
        <v>119</v>
      </c>
      <c r="Q11" s="165" t="s">
        <v>119</v>
      </c>
      <c r="R11" s="165" t="s">
        <v>119</v>
      </c>
      <c r="S11" s="165">
        <v>43</v>
      </c>
      <c r="T11" s="165" t="s">
        <v>119</v>
      </c>
      <c r="U11" s="165">
        <v>1</v>
      </c>
      <c r="V11" s="165">
        <f t="shared" si="0"/>
        <v>44</v>
      </c>
      <c r="W11" s="165">
        <v>190</v>
      </c>
      <c r="X11" s="246"/>
      <c r="Y11" s="1"/>
      <c r="Z11" s="13" t="s">
        <v>353</v>
      </c>
      <c r="AA11" s="13" t="s">
        <v>354</v>
      </c>
      <c r="AB11" s="1"/>
      <c r="AC11" s="1"/>
      <c r="AD11" s="1"/>
    </row>
    <row r="12" spans="1:30" customFormat="1" ht="27.75" customHeight="1" x14ac:dyDescent="0.35">
      <c r="A12" s="220"/>
      <c r="B12" s="249"/>
      <c r="C12" s="106" t="s">
        <v>456</v>
      </c>
      <c r="D12" s="38" t="s">
        <v>169</v>
      </c>
      <c r="E12" s="238" t="s">
        <v>150</v>
      </c>
      <c r="F12" s="88">
        <v>196</v>
      </c>
      <c r="G12" s="88">
        <v>196</v>
      </c>
      <c r="H12" s="88"/>
      <c r="I12" s="88">
        <v>196</v>
      </c>
      <c r="J12" s="88"/>
      <c r="K12" s="89">
        <v>66</v>
      </c>
      <c r="L12" s="89" t="s">
        <v>119</v>
      </c>
      <c r="M12" s="89" t="s">
        <v>119</v>
      </c>
      <c r="N12" s="89" t="s">
        <v>119</v>
      </c>
      <c r="O12" s="89" t="s">
        <v>119</v>
      </c>
      <c r="P12" s="89" t="s">
        <v>119</v>
      </c>
      <c r="Q12" s="89" t="s">
        <v>119</v>
      </c>
      <c r="R12" s="89" t="s">
        <v>119</v>
      </c>
      <c r="S12" s="89">
        <v>125</v>
      </c>
      <c r="T12" s="89" t="s">
        <v>119</v>
      </c>
      <c r="U12" s="89">
        <v>5</v>
      </c>
      <c r="V12" s="89">
        <f t="shared" si="0"/>
        <v>130</v>
      </c>
      <c r="W12" s="89">
        <v>90</v>
      </c>
      <c r="X12" s="40"/>
      <c r="Y12" s="1"/>
      <c r="Z12" s="355" t="s">
        <v>355</v>
      </c>
      <c r="AB12" s="1"/>
      <c r="AC12" s="1"/>
      <c r="AD12" s="1"/>
    </row>
    <row r="13" spans="1:30" customFormat="1" ht="27.75" customHeight="1" x14ac:dyDescent="0.35">
      <c r="A13" s="220"/>
      <c r="B13" s="249"/>
      <c r="C13" s="210" t="s">
        <v>269</v>
      </c>
      <c r="D13" s="224"/>
      <c r="E13" s="239"/>
      <c r="F13" s="234"/>
      <c r="G13" s="234"/>
      <c r="H13" s="234"/>
      <c r="I13" s="234"/>
      <c r="J13" s="234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235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220"/>
      <c r="B14" s="249"/>
      <c r="C14" s="229" t="s">
        <v>452</v>
      </c>
      <c r="D14" s="230" t="s">
        <v>170</v>
      </c>
      <c r="E14" s="236" t="s">
        <v>139</v>
      </c>
      <c r="F14" s="232">
        <v>437</v>
      </c>
      <c r="G14" s="232"/>
      <c r="H14" s="232">
        <v>437</v>
      </c>
      <c r="I14" s="232">
        <v>437</v>
      </c>
      <c r="J14" s="232"/>
      <c r="K14" s="152" t="s">
        <v>119</v>
      </c>
      <c r="L14" s="152" t="s">
        <v>119</v>
      </c>
      <c r="M14" s="152" t="s">
        <v>119</v>
      </c>
      <c r="N14" s="152">
        <v>12</v>
      </c>
      <c r="O14" s="152" t="s">
        <v>119</v>
      </c>
      <c r="P14" s="152" t="s">
        <v>119</v>
      </c>
      <c r="Q14" s="152">
        <v>3</v>
      </c>
      <c r="R14" s="152">
        <v>422</v>
      </c>
      <c r="S14" s="152" t="s">
        <v>119</v>
      </c>
      <c r="T14" s="152" t="s">
        <v>119</v>
      </c>
      <c r="U14" s="152" t="s">
        <v>119</v>
      </c>
      <c r="V14" s="152" t="s">
        <v>119</v>
      </c>
      <c r="W14" s="152">
        <v>1200</v>
      </c>
      <c r="X14" s="237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220"/>
      <c r="B15" s="249"/>
      <c r="C15" s="240" t="s">
        <v>453</v>
      </c>
      <c r="D15" s="241" t="s">
        <v>171</v>
      </c>
      <c r="E15" s="245" t="s">
        <v>139</v>
      </c>
      <c r="F15" s="243">
        <v>986</v>
      </c>
      <c r="G15" s="243"/>
      <c r="H15" s="243">
        <v>986</v>
      </c>
      <c r="I15" s="243">
        <v>986</v>
      </c>
      <c r="J15" s="243"/>
      <c r="K15" s="165" t="s">
        <v>119</v>
      </c>
      <c r="L15" s="165" t="s">
        <v>119</v>
      </c>
      <c r="M15" s="165" t="s">
        <v>119</v>
      </c>
      <c r="N15" s="165">
        <v>3</v>
      </c>
      <c r="O15" s="165" t="s">
        <v>119</v>
      </c>
      <c r="P15" s="165" t="s">
        <v>119</v>
      </c>
      <c r="Q15" s="165">
        <v>6</v>
      </c>
      <c r="R15" s="165">
        <v>976</v>
      </c>
      <c r="S15" s="165" t="s">
        <v>119</v>
      </c>
      <c r="T15" s="165" t="s">
        <v>119</v>
      </c>
      <c r="U15" s="165">
        <v>1</v>
      </c>
      <c r="V15" s="165">
        <f>SUM(S15:U15)</f>
        <v>1</v>
      </c>
      <c r="W15" s="165">
        <v>2500</v>
      </c>
      <c r="X15" s="246"/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220"/>
      <c r="B16" s="249"/>
      <c r="C16" s="106" t="s">
        <v>454</v>
      </c>
      <c r="D16" s="38" t="s">
        <v>172</v>
      </c>
      <c r="E16" s="238" t="s">
        <v>139</v>
      </c>
      <c r="F16" s="88">
        <v>267</v>
      </c>
      <c r="G16" s="88"/>
      <c r="H16" s="88">
        <v>267</v>
      </c>
      <c r="I16" s="88">
        <v>267</v>
      </c>
      <c r="J16" s="88"/>
      <c r="K16" s="89" t="s">
        <v>119</v>
      </c>
      <c r="L16" s="89" t="s">
        <v>119</v>
      </c>
      <c r="M16" s="89" t="s">
        <v>119</v>
      </c>
      <c r="N16" s="89">
        <v>2</v>
      </c>
      <c r="O16" s="89" t="s">
        <v>119</v>
      </c>
      <c r="P16" s="89">
        <v>3</v>
      </c>
      <c r="Q16" s="89">
        <v>4</v>
      </c>
      <c r="R16" s="89">
        <v>258</v>
      </c>
      <c r="S16" s="89" t="s">
        <v>119</v>
      </c>
      <c r="T16" s="89" t="s">
        <v>119</v>
      </c>
      <c r="U16" s="89" t="s">
        <v>119</v>
      </c>
      <c r="V16" s="89" t="s">
        <v>119</v>
      </c>
      <c r="W16" s="89">
        <v>700</v>
      </c>
      <c r="X16" s="40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220"/>
      <c r="B17" s="249"/>
      <c r="C17" s="210" t="s">
        <v>270</v>
      </c>
      <c r="D17" s="224"/>
      <c r="E17" s="239"/>
      <c r="F17" s="234"/>
      <c r="G17" s="234"/>
      <c r="H17" s="234"/>
      <c r="I17" s="234"/>
      <c r="J17" s="234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235"/>
      <c r="Y17" s="1"/>
      <c r="Z17" s="1"/>
      <c r="AA17" s="1"/>
      <c r="AB17" s="1"/>
      <c r="AC17" s="1"/>
      <c r="AD17" s="1"/>
    </row>
    <row r="18" spans="1:30" customFormat="1" ht="27.75" customHeight="1" x14ac:dyDescent="0.35">
      <c r="A18" s="220"/>
      <c r="B18" s="249"/>
      <c r="C18" s="254" t="s">
        <v>173</v>
      </c>
      <c r="D18" s="255" t="s">
        <v>174</v>
      </c>
      <c r="E18" s="256" t="s">
        <v>139</v>
      </c>
      <c r="F18" s="257">
        <v>18</v>
      </c>
      <c r="G18" s="257"/>
      <c r="H18" s="257">
        <v>18</v>
      </c>
      <c r="I18" s="257"/>
      <c r="J18" s="257">
        <v>18</v>
      </c>
      <c r="K18" s="158" t="s">
        <v>119</v>
      </c>
      <c r="L18" s="158" t="s">
        <v>119</v>
      </c>
      <c r="M18" s="158" t="s">
        <v>119</v>
      </c>
      <c r="N18" s="158" t="s">
        <v>119</v>
      </c>
      <c r="O18" s="158" t="s">
        <v>119</v>
      </c>
      <c r="P18" s="158" t="s">
        <v>119</v>
      </c>
      <c r="Q18" s="158" t="s">
        <v>119</v>
      </c>
      <c r="R18" s="158">
        <v>18</v>
      </c>
      <c r="S18" s="158" t="s">
        <v>119</v>
      </c>
      <c r="T18" s="158" t="s">
        <v>119</v>
      </c>
      <c r="U18" s="158" t="s">
        <v>119</v>
      </c>
      <c r="V18" s="158" t="s">
        <v>119</v>
      </c>
      <c r="W18" s="158">
        <v>50</v>
      </c>
      <c r="X18" s="258"/>
      <c r="Y18" s="1"/>
      <c r="Z18" s="1"/>
      <c r="AA18" s="1"/>
      <c r="AB18" s="1"/>
      <c r="AC18" s="1"/>
      <c r="AD18" s="1"/>
    </row>
    <row r="19" spans="1:30" customFormat="1" ht="27.75" customHeight="1" x14ac:dyDescent="0.35">
      <c r="A19" s="222"/>
      <c r="B19" s="250"/>
      <c r="C19" s="106" t="s">
        <v>175</v>
      </c>
      <c r="D19" s="38" t="s">
        <v>176</v>
      </c>
      <c r="E19" s="238" t="s">
        <v>139</v>
      </c>
      <c r="F19" s="88">
        <v>103</v>
      </c>
      <c r="G19" s="88"/>
      <c r="H19" s="88">
        <v>103</v>
      </c>
      <c r="I19" s="88">
        <v>103</v>
      </c>
      <c r="J19" s="88"/>
      <c r="K19" s="89" t="s">
        <v>119</v>
      </c>
      <c r="L19" s="89" t="s">
        <v>119</v>
      </c>
      <c r="M19" s="89" t="s">
        <v>119</v>
      </c>
      <c r="N19" s="89">
        <v>43</v>
      </c>
      <c r="O19" s="89">
        <v>5</v>
      </c>
      <c r="P19" s="89" t="s">
        <v>119</v>
      </c>
      <c r="Q19" s="89" t="s">
        <v>119</v>
      </c>
      <c r="R19" s="89">
        <v>40</v>
      </c>
      <c r="S19" s="89">
        <v>13</v>
      </c>
      <c r="T19" s="89">
        <v>2</v>
      </c>
      <c r="U19" s="89" t="s">
        <v>119</v>
      </c>
      <c r="V19" s="89">
        <f>SUM(S19:U19)</f>
        <v>15</v>
      </c>
      <c r="W19" s="89">
        <v>190</v>
      </c>
      <c r="X19" s="40"/>
      <c r="Y19" s="1"/>
      <c r="Z19" s="1"/>
      <c r="AA19" s="1"/>
      <c r="AB19" s="1"/>
      <c r="AC19" s="1"/>
      <c r="AD19" s="1"/>
    </row>
    <row r="20" spans="1:30" s="59" customFormat="1" ht="27.75" customHeight="1" thickBot="1" x14ac:dyDescent="0.4">
      <c r="A20" s="35"/>
      <c r="B20" s="41"/>
      <c r="C20" s="96" t="s">
        <v>177</v>
      </c>
      <c r="D20" s="99">
        <f>COUNTA(D5:D19)</f>
        <v>12</v>
      </c>
      <c r="E20" s="42"/>
      <c r="F20" s="98">
        <f t="shared" ref="F20:V20" si="1">SUM(F4:F19)</f>
        <v>3373</v>
      </c>
      <c r="G20" s="98">
        <f t="shared" si="1"/>
        <v>475</v>
      </c>
      <c r="H20" s="98">
        <f t="shared" si="1"/>
        <v>2898</v>
      </c>
      <c r="I20" s="98">
        <f t="shared" si="1"/>
        <v>3355</v>
      </c>
      <c r="J20" s="98">
        <f t="shared" si="1"/>
        <v>18</v>
      </c>
      <c r="K20" s="98">
        <f t="shared" si="1"/>
        <v>213</v>
      </c>
      <c r="L20" s="98">
        <f t="shared" si="1"/>
        <v>0</v>
      </c>
      <c r="M20" s="98">
        <f t="shared" si="1"/>
        <v>0</v>
      </c>
      <c r="N20" s="98">
        <f t="shared" si="1"/>
        <v>77</v>
      </c>
      <c r="O20" s="98">
        <f t="shared" si="1"/>
        <v>5</v>
      </c>
      <c r="P20" s="98">
        <f t="shared" si="1"/>
        <v>3</v>
      </c>
      <c r="Q20" s="98">
        <f t="shared" si="1"/>
        <v>14</v>
      </c>
      <c r="R20" s="98">
        <f t="shared" si="1"/>
        <v>2779</v>
      </c>
      <c r="S20" s="98">
        <f t="shared" si="1"/>
        <v>181</v>
      </c>
      <c r="T20" s="98">
        <f t="shared" si="1"/>
        <v>90</v>
      </c>
      <c r="U20" s="98">
        <f t="shared" si="1"/>
        <v>11</v>
      </c>
      <c r="V20" s="98">
        <f t="shared" si="1"/>
        <v>282</v>
      </c>
      <c r="W20" s="98">
        <f>SUM(W4:W19)</f>
        <v>8256</v>
      </c>
      <c r="X20" s="41"/>
      <c r="Y20" s="58"/>
      <c r="Z20" s="58"/>
      <c r="AA20" s="58"/>
      <c r="AB20" s="58"/>
      <c r="AC20" s="58"/>
      <c r="AD20" s="58"/>
    </row>
    <row r="21" spans="1:30" ht="21.75" thickTop="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15.75" customHeight="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30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5"/>
  <sheetViews>
    <sheetView showGridLines="0" view="pageBreakPreview" zoomScale="60" zoomScaleNormal="106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8" style="53" bestFit="1" customWidth="1"/>
    <col min="6" max="8" width="11.85546875" style="53" customWidth="1"/>
    <col min="9" max="10" width="8.8554687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42.7109375" style="32" customWidth="1"/>
    <col min="25" max="25" width="0.7109375" style="32" customWidth="1"/>
    <col min="26" max="26" width="34.140625" style="32" bestFit="1" customWidth="1"/>
    <col min="27" max="27" width="15.140625" style="32" bestFit="1" customWidth="1"/>
    <col min="28" max="16384" width="12.5703125" style="32"/>
  </cols>
  <sheetData>
    <row r="1" spans="1:30" ht="45.75" customHeight="1" x14ac:dyDescent="0.35">
      <c r="A1" s="430" t="s">
        <v>305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247">
        <v>8</v>
      </c>
      <c r="B4" s="259" t="s">
        <v>178</v>
      </c>
      <c r="C4" s="194" t="s">
        <v>267</v>
      </c>
      <c r="D4" s="260"/>
      <c r="E4" s="260"/>
      <c r="F4" s="251"/>
      <c r="G4" s="251"/>
      <c r="H4" s="251"/>
      <c r="I4" s="251"/>
      <c r="J4" s="251"/>
      <c r="K4" s="193"/>
      <c r="L4" s="193"/>
      <c r="M4" s="193"/>
      <c r="N4" s="251"/>
      <c r="O4" s="193"/>
      <c r="P4" s="193"/>
      <c r="Q4" s="193"/>
      <c r="R4" s="251"/>
      <c r="S4" s="193"/>
      <c r="T4" s="193"/>
      <c r="U4" s="251"/>
      <c r="V4" s="251"/>
      <c r="W4" s="251"/>
      <c r="X4" s="237"/>
      <c r="Y4" s="1"/>
      <c r="Z4" s="58" t="s">
        <v>323</v>
      </c>
      <c r="AB4" s="1"/>
      <c r="AC4" s="1"/>
      <c r="AD4" s="1"/>
    </row>
    <row r="5" spans="1:30" customFormat="1" ht="27.75" customHeight="1" x14ac:dyDescent="0.35">
      <c r="A5" s="170"/>
      <c r="B5" s="260"/>
      <c r="C5" s="40" t="s">
        <v>179</v>
      </c>
      <c r="D5" s="43" t="s">
        <v>180</v>
      </c>
      <c r="E5" s="43" t="s">
        <v>139</v>
      </c>
      <c r="F5" s="89">
        <v>309</v>
      </c>
      <c r="G5" s="89"/>
      <c r="H5" s="89">
        <v>309</v>
      </c>
      <c r="I5" s="112">
        <v>309</v>
      </c>
      <c r="J5" s="89"/>
      <c r="K5" s="89" t="s">
        <v>119</v>
      </c>
      <c r="L5" s="89" t="s">
        <v>119</v>
      </c>
      <c r="M5" s="89" t="s">
        <v>119</v>
      </c>
      <c r="N5" s="89">
        <v>3</v>
      </c>
      <c r="O5" s="89" t="s">
        <v>119</v>
      </c>
      <c r="P5" s="89" t="s">
        <v>119</v>
      </c>
      <c r="Q5" s="89" t="s">
        <v>119</v>
      </c>
      <c r="R5" s="89">
        <v>303</v>
      </c>
      <c r="S5" s="89" t="s">
        <v>119</v>
      </c>
      <c r="T5" s="89" t="s">
        <v>119</v>
      </c>
      <c r="U5" s="89">
        <v>3</v>
      </c>
      <c r="V5" s="89">
        <f>SUM(S5:U5)</f>
        <v>3</v>
      </c>
      <c r="W5" s="89">
        <v>1000</v>
      </c>
      <c r="X5" s="40"/>
      <c r="Y5" s="1"/>
      <c r="Z5" s="58" t="s">
        <v>406</v>
      </c>
      <c r="AB5" s="1"/>
      <c r="AC5" s="1"/>
      <c r="AD5" s="1"/>
    </row>
    <row r="6" spans="1:30" customFormat="1" ht="27.75" customHeight="1" x14ac:dyDescent="0.35">
      <c r="A6" s="170"/>
      <c r="B6" s="237"/>
      <c r="C6" s="200" t="s">
        <v>268</v>
      </c>
      <c r="D6" s="263"/>
      <c r="E6" s="263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235"/>
      <c r="Y6" s="1"/>
      <c r="Z6" s="13" t="s">
        <v>340</v>
      </c>
      <c r="AA6" s="13" t="s">
        <v>341</v>
      </c>
      <c r="AB6" s="1"/>
      <c r="AC6" s="1"/>
      <c r="AD6" s="1"/>
    </row>
    <row r="7" spans="1:30" s="115" customFormat="1" ht="84" x14ac:dyDescent="0.2">
      <c r="A7" s="261"/>
      <c r="B7" s="262"/>
      <c r="C7" s="264" t="s">
        <v>459</v>
      </c>
      <c r="D7" s="265" t="s">
        <v>184</v>
      </c>
      <c r="E7" s="265" t="s">
        <v>185</v>
      </c>
      <c r="F7" s="113">
        <v>69</v>
      </c>
      <c r="G7" s="113">
        <v>69</v>
      </c>
      <c r="H7" s="113"/>
      <c r="I7" s="113">
        <v>69</v>
      </c>
      <c r="J7" s="113"/>
      <c r="K7" s="113">
        <v>28</v>
      </c>
      <c r="L7" s="113" t="s">
        <v>119</v>
      </c>
      <c r="M7" s="113" t="s">
        <v>119</v>
      </c>
      <c r="N7" s="113" t="s">
        <v>119</v>
      </c>
      <c r="O7" s="113" t="s">
        <v>119</v>
      </c>
      <c r="P7" s="113" t="s">
        <v>119</v>
      </c>
      <c r="Q7" s="113" t="s">
        <v>119</v>
      </c>
      <c r="R7" s="113" t="s">
        <v>119</v>
      </c>
      <c r="S7" s="113">
        <v>7</v>
      </c>
      <c r="T7" s="113">
        <v>34</v>
      </c>
      <c r="U7" s="113" t="s">
        <v>119</v>
      </c>
      <c r="V7" s="113">
        <f>SUM(S7:U7)</f>
        <v>41</v>
      </c>
      <c r="W7" s="113">
        <v>50</v>
      </c>
      <c r="X7" s="266" t="s">
        <v>293</v>
      </c>
      <c r="Y7" s="114"/>
      <c r="Z7" s="366" t="s">
        <v>342</v>
      </c>
      <c r="AA7" s="366" t="s">
        <v>317</v>
      </c>
      <c r="AB7" s="114"/>
      <c r="AC7" s="114"/>
      <c r="AD7" s="114"/>
    </row>
    <row r="8" spans="1:30" customFormat="1" ht="27.75" customHeight="1" x14ac:dyDescent="0.35">
      <c r="A8" s="170"/>
      <c r="B8" s="260"/>
      <c r="C8" s="210" t="s">
        <v>269</v>
      </c>
      <c r="D8" s="263"/>
      <c r="E8" s="263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235"/>
      <c r="Y8" s="1"/>
      <c r="Z8" s="13" t="s">
        <v>343</v>
      </c>
      <c r="AA8" s="13" t="s">
        <v>317</v>
      </c>
      <c r="AB8" s="1"/>
      <c r="AC8" s="1"/>
      <c r="AD8" s="1"/>
    </row>
    <row r="9" spans="1:30" customFormat="1" ht="27.75" customHeight="1" x14ac:dyDescent="0.35">
      <c r="A9" s="170"/>
      <c r="B9" s="237"/>
      <c r="C9" s="258" t="s">
        <v>457</v>
      </c>
      <c r="D9" s="271" t="s">
        <v>181</v>
      </c>
      <c r="E9" s="271" t="s">
        <v>182</v>
      </c>
      <c r="F9" s="158">
        <v>230</v>
      </c>
      <c r="G9" s="158"/>
      <c r="H9" s="158">
        <v>230</v>
      </c>
      <c r="I9" s="272">
        <v>230</v>
      </c>
      <c r="J9" s="158"/>
      <c r="K9" s="158" t="s">
        <v>119</v>
      </c>
      <c r="L9" s="158" t="s">
        <v>119</v>
      </c>
      <c r="M9" s="158" t="s">
        <v>119</v>
      </c>
      <c r="N9" s="158" t="s">
        <v>119</v>
      </c>
      <c r="O9" s="158" t="s">
        <v>119</v>
      </c>
      <c r="P9" s="158" t="s">
        <v>119</v>
      </c>
      <c r="Q9" s="158" t="s">
        <v>119</v>
      </c>
      <c r="R9" s="158">
        <v>230</v>
      </c>
      <c r="S9" s="158" t="s">
        <v>119</v>
      </c>
      <c r="T9" s="158" t="s">
        <v>119</v>
      </c>
      <c r="U9" s="158" t="s">
        <v>119</v>
      </c>
      <c r="V9" s="158" t="s">
        <v>119</v>
      </c>
      <c r="W9" s="158">
        <v>700</v>
      </c>
      <c r="X9" s="258"/>
      <c r="Y9" s="1"/>
      <c r="Z9" s="58" t="s">
        <v>404</v>
      </c>
      <c r="AB9" s="1"/>
      <c r="AC9" s="1"/>
      <c r="AD9" s="1"/>
    </row>
    <row r="10" spans="1:30" customFormat="1" ht="27.75" customHeight="1" x14ac:dyDescent="0.35">
      <c r="A10" s="170"/>
      <c r="B10" s="237"/>
      <c r="C10" s="40" t="s">
        <v>458</v>
      </c>
      <c r="D10" s="43" t="s">
        <v>189</v>
      </c>
      <c r="E10" s="43" t="s">
        <v>116</v>
      </c>
      <c r="F10" s="89">
        <v>200</v>
      </c>
      <c r="G10" s="89"/>
      <c r="H10" s="89">
        <v>200</v>
      </c>
      <c r="I10" s="112">
        <v>200</v>
      </c>
      <c r="J10" s="89"/>
      <c r="K10" s="89">
        <v>1</v>
      </c>
      <c r="L10" s="89" t="s">
        <v>119</v>
      </c>
      <c r="M10" s="89" t="s">
        <v>119</v>
      </c>
      <c r="N10" s="89">
        <v>2</v>
      </c>
      <c r="O10" s="89">
        <v>2</v>
      </c>
      <c r="P10" s="89" t="s">
        <v>119</v>
      </c>
      <c r="Q10" s="89" t="s">
        <v>119</v>
      </c>
      <c r="R10" s="89">
        <v>194</v>
      </c>
      <c r="S10" s="89">
        <v>1</v>
      </c>
      <c r="T10" s="89" t="s">
        <v>119</v>
      </c>
      <c r="U10" s="89" t="s">
        <v>119</v>
      </c>
      <c r="V10" s="89">
        <f>SUM(S10:U10)</f>
        <v>1</v>
      </c>
      <c r="W10" s="89">
        <v>600</v>
      </c>
      <c r="X10" s="40"/>
      <c r="Y10" s="1"/>
      <c r="Z10" s="13" t="s">
        <v>344</v>
      </c>
      <c r="AA10" s="13" t="s">
        <v>322</v>
      </c>
      <c r="AB10" s="1"/>
      <c r="AC10" s="1"/>
      <c r="AD10" s="1"/>
    </row>
    <row r="11" spans="1:30" customFormat="1" ht="27.75" customHeight="1" x14ac:dyDescent="0.35">
      <c r="A11" s="170"/>
      <c r="B11" s="237"/>
      <c r="C11" s="210" t="s">
        <v>270</v>
      </c>
      <c r="D11" s="263"/>
      <c r="E11" s="263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235"/>
      <c r="Y11" s="1"/>
      <c r="Z11" s="1"/>
      <c r="AA11" s="1"/>
      <c r="AB11" s="1"/>
      <c r="AC11" s="1"/>
      <c r="AD11" s="1"/>
    </row>
    <row r="12" spans="1:30" customFormat="1" ht="27.75" customHeight="1" x14ac:dyDescent="0.35">
      <c r="A12" s="170"/>
      <c r="B12" s="237"/>
      <c r="C12" s="258" t="s">
        <v>460</v>
      </c>
      <c r="D12" s="271" t="s">
        <v>186</v>
      </c>
      <c r="E12" s="271" t="s">
        <v>187</v>
      </c>
      <c r="F12" s="158">
        <v>36</v>
      </c>
      <c r="G12" s="158"/>
      <c r="H12" s="158">
        <v>36</v>
      </c>
      <c r="I12" s="158"/>
      <c r="J12" s="272">
        <v>36</v>
      </c>
      <c r="K12" s="158" t="s">
        <v>119</v>
      </c>
      <c r="L12" s="158" t="s">
        <v>119</v>
      </c>
      <c r="M12" s="158" t="s">
        <v>119</v>
      </c>
      <c r="N12" s="158" t="s">
        <v>119</v>
      </c>
      <c r="O12" s="158" t="s">
        <v>119</v>
      </c>
      <c r="P12" s="158" t="s">
        <v>119</v>
      </c>
      <c r="Q12" s="158" t="s">
        <v>119</v>
      </c>
      <c r="R12" s="158">
        <v>34</v>
      </c>
      <c r="S12" s="158">
        <v>2</v>
      </c>
      <c r="T12" s="158" t="s">
        <v>119</v>
      </c>
      <c r="U12" s="158" t="s">
        <v>119</v>
      </c>
      <c r="V12" s="158">
        <f>SUM(S12:U12)</f>
        <v>2</v>
      </c>
      <c r="W12" s="158">
        <v>70</v>
      </c>
      <c r="X12" s="258"/>
      <c r="Y12" s="1"/>
      <c r="Z12" s="1"/>
      <c r="AA12" s="1"/>
      <c r="AB12" s="1"/>
      <c r="AC12" s="1"/>
      <c r="AD12" s="1"/>
    </row>
    <row r="13" spans="1:30" customFormat="1" ht="27.75" customHeight="1" x14ac:dyDescent="0.35">
      <c r="A13" s="170"/>
      <c r="B13" s="237"/>
      <c r="C13" s="40" t="s">
        <v>461</v>
      </c>
      <c r="D13" s="43" t="s">
        <v>188</v>
      </c>
      <c r="E13" s="43" t="s">
        <v>187</v>
      </c>
      <c r="F13" s="89">
        <v>36</v>
      </c>
      <c r="G13" s="89"/>
      <c r="H13" s="89">
        <v>36</v>
      </c>
      <c r="I13" s="89"/>
      <c r="J13" s="112">
        <v>36</v>
      </c>
      <c r="K13" s="89" t="s">
        <v>119</v>
      </c>
      <c r="L13" s="89" t="s">
        <v>119</v>
      </c>
      <c r="M13" s="89" t="s">
        <v>119</v>
      </c>
      <c r="N13" s="89" t="s">
        <v>119</v>
      </c>
      <c r="O13" s="89" t="s">
        <v>119</v>
      </c>
      <c r="P13" s="89" t="s">
        <v>119</v>
      </c>
      <c r="Q13" s="89" t="s">
        <v>119</v>
      </c>
      <c r="R13" s="89">
        <v>36</v>
      </c>
      <c r="S13" s="89"/>
      <c r="T13" s="89" t="s">
        <v>119</v>
      </c>
      <c r="U13" s="89" t="s">
        <v>119</v>
      </c>
      <c r="V13" s="89">
        <f>SUM(S13:U13)</f>
        <v>0</v>
      </c>
      <c r="W13" s="89">
        <v>70</v>
      </c>
      <c r="X13" s="40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170"/>
      <c r="B14" s="237"/>
      <c r="C14" s="268" t="s">
        <v>277</v>
      </c>
      <c r="D14" s="263"/>
      <c r="E14" s="263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235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170"/>
      <c r="B15" s="237"/>
      <c r="C15" s="40" t="s">
        <v>278</v>
      </c>
      <c r="D15" s="43" t="s">
        <v>279</v>
      </c>
      <c r="E15" s="43"/>
      <c r="F15" s="89">
        <v>1</v>
      </c>
      <c r="G15" s="89">
        <v>1</v>
      </c>
      <c r="H15" s="89"/>
      <c r="I15" s="89" t="s">
        <v>117</v>
      </c>
      <c r="J15" s="89" t="s">
        <v>117</v>
      </c>
      <c r="K15" s="89" t="s">
        <v>119</v>
      </c>
      <c r="L15" s="89" t="s">
        <v>119</v>
      </c>
      <c r="M15" s="89">
        <v>1</v>
      </c>
      <c r="N15" s="89" t="s">
        <v>119</v>
      </c>
      <c r="O15" s="89" t="s">
        <v>119</v>
      </c>
      <c r="P15" s="89" t="s">
        <v>119</v>
      </c>
      <c r="Q15" s="89" t="s">
        <v>119</v>
      </c>
      <c r="R15" s="89" t="s">
        <v>119</v>
      </c>
      <c r="S15" s="89" t="s">
        <v>119</v>
      </c>
      <c r="T15" s="89" t="s">
        <v>119</v>
      </c>
      <c r="U15" s="89" t="s">
        <v>119</v>
      </c>
      <c r="V15" s="89" t="s">
        <v>119</v>
      </c>
      <c r="W15" s="89" t="s">
        <v>119</v>
      </c>
      <c r="X15" s="40" t="s">
        <v>294</v>
      </c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170"/>
      <c r="B16" s="237"/>
      <c r="C16" s="268" t="s">
        <v>478</v>
      </c>
      <c r="D16" s="263"/>
      <c r="E16" s="263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235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170"/>
      <c r="B17" s="237"/>
      <c r="C17" s="237" t="s">
        <v>272</v>
      </c>
      <c r="D17" s="260" t="s">
        <v>190</v>
      </c>
      <c r="E17" s="260" t="s">
        <v>191</v>
      </c>
      <c r="F17" s="152">
        <v>158</v>
      </c>
      <c r="G17" s="152"/>
      <c r="H17" s="152">
        <v>158</v>
      </c>
      <c r="I17" s="267">
        <v>158</v>
      </c>
      <c r="J17" s="152"/>
      <c r="K17" s="152" t="s">
        <v>119</v>
      </c>
      <c r="L17" s="152" t="s">
        <v>119</v>
      </c>
      <c r="M17" s="152" t="s">
        <v>119</v>
      </c>
      <c r="N17" s="152">
        <v>2</v>
      </c>
      <c r="O17" s="152" t="s">
        <v>119</v>
      </c>
      <c r="P17" s="152" t="s">
        <v>119</v>
      </c>
      <c r="Q17" s="152" t="s">
        <v>119</v>
      </c>
      <c r="R17" s="152">
        <v>156</v>
      </c>
      <c r="S17" s="152" t="s">
        <v>119</v>
      </c>
      <c r="T17" s="152" t="s">
        <v>119</v>
      </c>
      <c r="U17" s="152" t="s">
        <v>119</v>
      </c>
      <c r="V17" s="152" t="s">
        <v>119</v>
      </c>
      <c r="W17" s="152">
        <v>200</v>
      </c>
      <c r="X17" s="237"/>
      <c r="Y17" s="1"/>
      <c r="Z17" s="1"/>
      <c r="AA17" s="1"/>
      <c r="AB17" s="1"/>
      <c r="AC17" s="1"/>
      <c r="AD17" s="1"/>
    </row>
    <row r="18" spans="1:30" customFormat="1" ht="27.75" customHeight="1" x14ac:dyDescent="0.35">
      <c r="A18" s="170"/>
      <c r="B18" s="237"/>
      <c r="C18" s="246" t="s">
        <v>273</v>
      </c>
      <c r="D18" s="269" t="s">
        <v>192</v>
      </c>
      <c r="E18" s="269" t="s">
        <v>191</v>
      </c>
      <c r="F18" s="165">
        <v>699</v>
      </c>
      <c r="G18" s="165"/>
      <c r="H18" s="165">
        <v>699</v>
      </c>
      <c r="I18" s="270">
        <v>699</v>
      </c>
      <c r="J18" s="165"/>
      <c r="K18" s="165" t="s">
        <v>119</v>
      </c>
      <c r="L18" s="165" t="s">
        <v>119</v>
      </c>
      <c r="M18" s="165" t="s">
        <v>119</v>
      </c>
      <c r="N18" s="165">
        <v>2</v>
      </c>
      <c r="O18" s="165" t="s">
        <v>119</v>
      </c>
      <c r="P18" s="165" t="s">
        <v>119</v>
      </c>
      <c r="Q18" s="165" t="s">
        <v>119</v>
      </c>
      <c r="R18" s="165">
        <v>697</v>
      </c>
      <c r="S18" s="165" t="s">
        <v>119</v>
      </c>
      <c r="T18" s="165" t="s">
        <v>119</v>
      </c>
      <c r="U18" s="165" t="s">
        <v>119</v>
      </c>
      <c r="V18" s="165" t="s">
        <v>119</v>
      </c>
      <c r="W18" s="165">
        <v>700</v>
      </c>
      <c r="X18" s="246"/>
      <c r="Y18" s="1"/>
      <c r="Z18" s="1"/>
      <c r="AA18" s="1"/>
      <c r="AB18" s="1"/>
      <c r="AC18" s="1"/>
      <c r="AD18" s="1"/>
    </row>
    <row r="19" spans="1:30" customFormat="1" ht="27.75" customHeight="1" x14ac:dyDescent="0.35">
      <c r="A19" s="37"/>
      <c r="B19" s="40"/>
      <c r="C19" s="40" t="s">
        <v>274</v>
      </c>
      <c r="D19" s="43" t="s">
        <v>193</v>
      </c>
      <c r="E19" s="43" t="s">
        <v>191</v>
      </c>
      <c r="F19" s="89">
        <v>305</v>
      </c>
      <c r="G19" s="89"/>
      <c r="H19" s="89">
        <v>305</v>
      </c>
      <c r="I19" s="112">
        <v>305</v>
      </c>
      <c r="J19" s="89"/>
      <c r="K19" s="89" t="s">
        <v>119</v>
      </c>
      <c r="L19" s="89" t="s">
        <v>119</v>
      </c>
      <c r="M19" s="89" t="s">
        <v>119</v>
      </c>
      <c r="N19" s="89" t="s">
        <v>119</v>
      </c>
      <c r="O19" s="89" t="s">
        <v>119</v>
      </c>
      <c r="P19" s="89" t="s">
        <v>119</v>
      </c>
      <c r="Q19" s="89" t="s">
        <v>119</v>
      </c>
      <c r="R19" s="89">
        <v>305</v>
      </c>
      <c r="S19" s="89" t="s">
        <v>119</v>
      </c>
      <c r="T19" s="89" t="s">
        <v>119</v>
      </c>
      <c r="U19" s="89" t="s">
        <v>119</v>
      </c>
      <c r="V19" s="89" t="s">
        <v>119</v>
      </c>
      <c r="W19" s="89">
        <v>300</v>
      </c>
      <c r="X19" s="40"/>
      <c r="Y19" s="1"/>
      <c r="Z19" s="1"/>
      <c r="AA19" s="1"/>
      <c r="AB19" s="1"/>
      <c r="AC19" s="1"/>
      <c r="AD19" s="1"/>
    </row>
    <row r="20" spans="1:30" s="59" customFormat="1" ht="27.75" customHeight="1" thickBot="1" x14ac:dyDescent="0.4">
      <c r="A20" s="35"/>
      <c r="B20" s="41"/>
      <c r="C20" s="96" t="s">
        <v>194</v>
      </c>
      <c r="D20" s="99">
        <f>COUNTA(D5:D19)</f>
        <v>10</v>
      </c>
      <c r="E20" s="42"/>
      <c r="F20" s="98">
        <f t="shared" ref="F20:V20" si="0">SUM(F4:F19)</f>
        <v>2043</v>
      </c>
      <c r="G20" s="98">
        <f t="shared" si="0"/>
        <v>70</v>
      </c>
      <c r="H20" s="98">
        <f t="shared" si="0"/>
        <v>1973</v>
      </c>
      <c r="I20" s="98">
        <f t="shared" si="0"/>
        <v>1970</v>
      </c>
      <c r="J20" s="98">
        <f t="shared" si="0"/>
        <v>72</v>
      </c>
      <c r="K20" s="98">
        <f t="shared" si="0"/>
        <v>29</v>
      </c>
      <c r="L20" s="98">
        <f t="shared" si="0"/>
        <v>0</v>
      </c>
      <c r="M20" s="98">
        <f t="shared" si="0"/>
        <v>1</v>
      </c>
      <c r="N20" s="98">
        <f t="shared" si="0"/>
        <v>9</v>
      </c>
      <c r="O20" s="98">
        <f t="shared" si="0"/>
        <v>2</v>
      </c>
      <c r="P20" s="98">
        <f t="shared" si="0"/>
        <v>0</v>
      </c>
      <c r="Q20" s="98">
        <f t="shared" si="0"/>
        <v>0</v>
      </c>
      <c r="R20" s="98">
        <f t="shared" si="0"/>
        <v>1955</v>
      </c>
      <c r="S20" s="98">
        <f t="shared" si="0"/>
        <v>10</v>
      </c>
      <c r="T20" s="98">
        <f t="shared" si="0"/>
        <v>34</v>
      </c>
      <c r="U20" s="98">
        <f t="shared" si="0"/>
        <v>3</v>
      </c>
      <c r="V20" s="98">
        <f t="shared" si="0"/>
        <v>47</v>
      </c>
      <c r="W20" s="98">
        <f>SUM(W4:W19)</f>
        <v>3690</v>
      </c>
      <c r="X20" s="41"/>
      <c r="Y20" s="58"/>
      <c r="Z20" s="58"/>
      <c r="AA20" s="58"/>
      <c r="AB20" s="58"/>
      <c r="AC20" s="58"/>
      <c r="AD20" s="58"/>
    </row>
    <row r="21" spans="1:30" ht="21.75" thickTop="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  <c r="Y842" s="1"/>
      <c r="Z842" s="1"/>
      <c r="AA842" s="1"/>
      <c r="AB842" s="1"/>
      <c r="AC842" s="1"/>
      <c r="AD842" s="1"/>
    </row>
    <row r="843" spans="1:30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  <row r="865" spans="1:24" ht="15.75" customHeight="1" x14ac:dyDescent="0.35">
      <c r="A865" s="1"/>
      <c r="B865" s="1"/>
      <c r="C865" s="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6"/>
  <sheetViews>
    <sheetView showGridLines="0" view="pageBreakPreview" zoomScale="60" zoomScaleNormal="130" workbookViewId="0">
      <pane ySplit="3" topLeftCell="A4" activePane="bottomLeft" state="frozen"/>
      <selection activeCell="AD9" sqref="AD9"/>
      <selection pane="bottomLeft" activeCell="AD9" sqref="AD9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3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10" width="8.8554687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17.85546875" style="32" customWidth="1"/>
    <col min="25" max="25" width="0.5703125" style="32" customWidth="1"/>
    <col min="26" max="26" width="25.5703125" style="32" bestFit="1" customWidth="1"/>
    <col min="27" max="27" width="14.42578125" style="32" bestFit="1" customWidth="1"/>
    <col min="28" max="16384" width="12.5703125" style="32"/>
  </cols>
  <sheetData>
    <row r="1" spans="1:30" ht="45.75" customHeight="1" x14ac:dyDescent="0.35">
      <c r="A1" s="430" t="s">
        <v>306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247">
        <v>9</v>
      </c>
      <c r="B4" s="248" t="s">
        <v>195</v>
      </c>
      <c r="C4" s="194" t="s">
        <v>267</v>
      </c>
      <c r="D4" s="230"/>
      <c r="E4" s="283"/>
      <c r="F4" s="284"/>
      <c r="G4" s="284"/>
      <c r="H4" s="284"/>
      <c r="I4" s="284"/>
      <c r="J4" s="284"/>
      <c r="K4" s="193"/>
      <c r="L4" s="193"/>
      <c r="M4" s="285"/>
      <c r="N4" s="193"/>
      <c r="O4" s="193"/>
      <c r="P4" s="193"/>
      <c r="Q4" s="285"/>
      <c r="R4" s="285"/>
      <c r="S4" s="193"/>
      <c r="T4" s="193"/>
      <c r="U4" s="285"/>
      <c r="V4" s="251"/>
      <c r="W4" s="251"/>
      <c r="X4" s="233"/>
      <c r="Y4" s="1"/>
      <c r="Z4" s="58" t="s">
        <v>323</v>
      </c>
      <c r="AA4" s="1"/>
      <c r="AB4" s="1"/>
      <c r="AC4" s="1"/>
      <c r="AD4" s="1"/>
    </row>
    <row r="5" spans="1:30" customFormat="1" ht="27.75" customHeight="1" x14ac:dyDescent="0.35">
      <c r="A5" s="170"/>
      <c r="B5" s="219"/>
      <c r="C5" s="286" t="s">
        <v>488</v>
      </c>
      <c r="D5" s="230" t="s">
        <v>196</v>
      </c>
      <c r="E5" s="283" t="s">
        <v>139</v>
      </c>
      <c r="F5" s="287">
        <v>357</v>
      </c>
      <c r="G5" s="287"/>
      <c r="H5" s="287">
        <v>357</v>
      </c>
      <c r="I5" s="267">
        <v>357</v>
      </c>
      <c r="J5" s="287"/>
      <c r="K5" s="152" t="s">
        <v>119</v>
      </c>
      <c r="L5" s="152" t="s">
        <v>119</v>
      </c>
      <c r="M5" s="152" t="s">
        <v>119</v>
      </c>
      <c r="N5" s="152" t="s">
        <v>119</v>
      </c>
      <c r="O5" s="152" t="s">
        <v>119</v>
      </c>
      <c r="P5" s="152" t="s">
        <v>119</v>
      </c>
      <c r="Q5" s="288">
        <v>1</v>
      </c>
      <c r="R5" s="288">
        <v>353</v>
      </c>
      <c r="S5" s="152" t="s">
        <v>119</v>
      </c>
      <c r="T5" s="152" t="s">
        <v>119</v>
      </c>
      <c r="U5" s="288">
        <v>3</v>
      </c>
      <c r="V5" s="152">
        <f>SUM(S5:U5)</f>
        <v>3</v>
      </c>
      <c r="W5" s="152">
        <v>700</v>
      </c>
      <c r="X5" s="233"/>
      <c r="Y5" s="1"/>
      <c r="Z5" s="58" t="s">
        <v>405</v>
      </c>
      <c r="AA5" s="1"/>
      <c r="AB5" s="1"/>
      <c r="AC5" s="1"/>
      <c r="AD5" s="1"/>
    </row>
    <row r="6" spans="1:30" customFormat="1" ht="27.75" customHeight="1" x14ac:dyDescent="0.35">
      <c r="A6" s="220"/>
      <c r="B6" s="221"/>
      <c r="C6" s="295" t="s">
        <v>489</v>
      </c>
      <c r="D6" s="241" t="s">
        <v>197</v>
      </c>
      <c r="E6" s="296" t="s">
        <v>139</v>
      </c>
      <c r="F6" s="297">
        <v>111</v>
      </c>
      <c r="G6" s="297"/>
      <c r="H6" s="297">
        <v>111</v>
      </c>
      <c r="I6" s="270">
        <v>111</v>
      </c>
      <c r="J6" s="297"/>
      <c r="K6" s="165" t="s">
        <v>119</v>
      </c>
      <c r="L6" s="165" t="s">
        <v>119</v>
      </c>
      <c r="M6" s="165" t="s">
        <v>119</v>
      </c>
      <c r="N6" s="165" t="s">
        <v>119</v>
      </c>
      <c r="O6" s="165" t="s">
        <v>119</v>
      </c>
      <c r="P6" s="165" t="s">
        <v>119</v>
      </c>
      <c r="Q6" s="165" t="s">
        <v>119</v>
      </c>
      <c r="R6" s="298">
        <v>111</v>
      </c>
      <c r="S6" s="165" t="s">
        <v>119</v>
      </c>
      <c r="T6" s="165" t="s">
        <v>119</v>
      </c>
      <c r="U6" s="165" t="s">
        <v>119</v>
      </c>
      <c r="V6" s="165" t="s">
        <v>119</v>
      </c>
      <c r="W6" s="165">
        <v>220</v>
      </c>
      <c r="X6" s="244"/>
      <c r="Y6" s="1"/>
      <c r="Z6" s="1" t="s">
        <v>332</v>
      </c>
      <c r="AA6" s="1" t="s">
        <v>333</v>
      </c>
      <c r="AB6" s="1"/>
      <c r="AC6" s="1"/>
      <c r="AD6" s="1"/>
    </row>
    <row r="7" spans="1:30" customFormat="1" ht="27.75" customHeight="1" x14ac:dyDescent="0.35">
      <c r="A7" s="220"/>
      <c r="B7" s="221"/>
      <c r="C7" s="108" t="s">
        <v>198</v>
      </c>
      <c r="D7" s="38" t="s">
        <v>199</v>
      </c>
      <c r="E7" s="107" t="s">
        <v>150</v>
      </c>
      <c r="F7" s="90">
        <v>210</v>
      </c>
      <c r="G7" s="90"/>
      <c r="H7" s="90">
        <v>210</v>
      </c>
      <c r="I7" s="112">
        <v>210</v>
      </c>
      <c r="J7" s="90"/>
      <c r="K7" s="89" t="s">
        <v>119</v>
      </c>
      <c r="L7" s="89" t="s">
        <v>119</v>
      </c>
      <c r="M7" s="89" t="s">
        <v>119</v>
      </c>
      <c r="N7" s="89" t="s">
        <v>119</v>
      </c>
      <c r="O7" s="89" t="s">
        <v>119</v>
      </c>
      <c r="P7" s="89" t="s">
        <v>119</v>
      </c>
      <c r="Q7" s="89" t="s">
        <v>119</v>
      </c>
      <c r="R7" s="91">
        <v>210</v>
      </c>
      <c r="S7" s="89" t="s">
        <v>119</v>
      </c>
      <c r="T7" s="89" t="s">
        <v>119</v>
      </c>
      <c r="U7" s="89" t="s">
        <v>119</v>
      </c>
      <c r="V7" s="89" t="s">
        <v>119</v>
      </c>
      <c r="W7" s="89">
        <v>500</v>
      </c>
      <c r="X7" s="44"/>
      <c r="Y7" s="1"/>
      <c r="Z7" s="1" t="s">
        <v>334</v>
      </c>
      <c r="AA7" s="1" t="s">
        <v>317</v>
      </c>
      <c r="AB7" s="1"/>
      <c r="AC7" s="1"/>
      <c r="AD7" s="1"/>
    </row>
    <row r="8" spans="1:30" customFormat="1" ht="27.75" customHeight="1" x14ac:dyDescent="0.35">
      <c r="A8" s="220"/>
      <c r="B8" s="221"/>
      <c r="C8" s="200" t="s">
        <v>268</v>
      </c>
      <c r="D8" s="224"/>
      <c r="E8" s="289"/>
      <c r="F8" s="290"/>
      <c r="G8" s="290"/>
      <c r="H8" s="290"/>
      <c r="I8" s="290"/>
      <c r="J8" s="290"/>
      <c r="K8" s="149"/>
      <c r="L8" s="149"/>
      <c r="M8" s="149"/>
      <c r="N8" s="149"/>
      <c r="O8" s="149"/>
      <c r="P8" s="149"/>
      <c r="Q8" s="149"/>
      <c r="R8" s="291"/>
      <c r="S8" s="149"/>
      <c r="T8" s="149"/>
      <c r="U8" s="149"/>
      <c r="V8" s="149"/>
      <c r="W8" s="149"/>
      <c r="X8" s="228"/>
      <c r="Y8" s="1"/>
      <c r="Z8" s="1" t="s">
        <v>335</v>
      </c>
      <c r="AA8" s="1" t="s">
        <v>317</v>
      </c>
      <c r="AB8" s="1"/>
      <c r="AC8" s="1"/>
      <c r="AD8" s="1"/>
    </row>
    <row r="9" spans="1:30" customFormat="1" ht="27.75" customHeight="1" x14ac:dyDescent="0.35">
      <c r="A9" s="220"/>
      <c r="B9" s="221"/>
      <c r="C9" s="286" t="s">
        <v>200</v>
      </c>
      <c r="D9" s="230" t="s">
        <v>196</v>
      </c>
      <c r="E9" s="283" t="s">
        <v>139</v>
      </c>
      <c r="F9" s="287">
        <v>85</v>
      </c>
      <c r="G9" s="287">
        <v>85</v>
      </c>
      <c r="H9" s="287"/>
      <c r="I9" s="267">
        <v>85</v>
      </c>
      <c r="J9" s="287"/>
      <c r="K9" s="288">
        <v>83</v>
      </c>
      <c r="L9" s="152" t="s">
        <v>119</v>
      </c>
      <c r="M9" s="152" t="s">
        <v>119</v>
      </c>
      <c r="N9" s="152" t="s">
        <v>119</v>
      </c>
      <c r="O9" s="152" t="s">
        <v>119</v>
      </c>
      <c r="P9" s="152" t="s">
        <v>119</v>
      </c>
      <c r="Q9" s="152" t="s">
        <v>119</v>
      </c>
      <c r="R9" s="152" t="s">
        <v>119</v>
      </c>
      <c r="S9" s="152" t="s">
        <v>119</v>
      </c>
      <c r="T9" s="288">
        <v>2</v>
      </c>
      <c r="U9" s="152" t="s">
        <v>119</v>
      </c>
      <c r="V9" s="152">
        <f t="shared" ref="V9:V16" si="0">SUM(S9:U9)</f>
        <v>2</v>
      </c>
      <c r="W9" s="152">
        <v>160</v>
      </c>
      <c r="X9" s="233"/>
      <c r="Y9" s="1"/>
      <c r="Z9" s="1" t="s">
        <v>336</v>
      </c>
      <c r="AA9" s="1" t="s">
        <v>337</v>
      </c>
      <c r="AB9" s="1"/>
      <c r="AC9" s="1"/>
      <c r="AD9" s="1"/>
    </row>
    <row r="10" spans="1:30" customFormat="1" ht="27.75" customHeight="1" x14ac:dyDescent="0.35">
      <c r="A10" s="220"/>
      <c r="B10" s="221"/>
      <c r="C10" s="295" t="s">
        <v>201</v>
      </c>
      <c r="D10" s="241" t="s">
        <v>196</v>
      </c>
      <c r="E10" s="296" t="s">
        <v>139</v>
      </c>
      <c r="F10" s="297">
        <v>60</v>
      </c>
      <c r="G10" s="297">
        <v>60</v>
      </c>
      <c r="H10" s="297"/>
      <c r="I10" s="270">
        <v>60</v>
      </c>
      <c r="J10" s="297"/>
      <c r="K10" s="298">
        <v>60</v>
      </c>
      <c r="L10" s="165" t="s">
        <v>119</v>
      </c>
      <c r="M10" s="165" t="s">
        <v>119</v>
      </c>
      <c r="N10" s="165" t="s">
        <v>119</v>
      </c>
      <c r="O10" s="165" t="s">
        <v>119</v>
      </c>
      <c r="P10" s="165" t="s">
        <v>119</v>
      </c>
      <c r="Q10" s="165" t="s">
        <v>119</v>
      </c>
      <c r="R10" s="165" t="s">
        <v>119</v>
      </c>
      <c r="S10" s="165" t="s">
        <v>119</v>
      </c>
      <c r="T10" s="165" t="s">
        <v>119</v>
      </c>
      <c r="U10" s="165" t="s">
        <v>119</v>
      </c>
      <c r="V10" s="165" t="s">
        <v>119</v>
      </c>
      <c r="W10" s="165">
        <v>120</v>
      </c>
      <c r="X10" s="244"/>
      <c r="Y10" s="1"/>
      <c r="Z10" s="58" t="s">
        <v>404</v>
      </c>
      <c r="AA10" s="1"/>
      <c r="AB10" s="1"/>
      <c r="AC10" s="1"/>
      <c r="AD10" s="1"/>
    </row>
    <row r="11" spans="1:30" customFormat="1" ht="27.75" customHeight="1" x14ac:dyDescent="0.35">
      <c r="A11" s="277"/>
      <c r="B11" s="278"/>
      <c r="C11" s="108" t="s">
        <v>202</v>
      </c>
      <c r="D11" s="38" t="s">
        <v>203</v>
      </c>
      <c r="E11" s="107" t="s">
        <v>150</v>
      </c>
      <c r="F11" s="90">
        <v>78</v>
      </c>
      <c r="G11" s="90">
        <v>78</v>
      </c>
      <c r="H11" s="90"/>
      <c r="I11" s="112">
        <v>78</v>
      </c>
      <c r="J11" s="90"/>
      <c r="K11" s="89" t="s">
        <v>119</v>
      </c>
      <c r="L11" s="91">
        <v>78</v>
      </c>
      <c r="M11" s="89" t="s">
        <v>119</v>
      </c>
      <c r="N11" s="89" t="s">
        <v>119</v>
      </c>
      <c r="O11" s="89" t="s">
        <v>119</v>
      </c>
      <c r="P11" s="89" t="s">
        <v>119</v>
      </c>
      <c r="Q11" s="89" t="s">
        <v>119</v>
      </c>
      <c r="R11" s="89" t="s">
        <v>119</v>
      </c>
      <c r="S11" s="89" t="s">
        <v>119</v>
      </c>
      <c r="T11" s="89" t="s">
        <v>119</v>
      </c>
      <c r="U11" s="89" t="s">
        <v>119</v>
      </c>
      <c r="V11" s="89" t="s">
        <v>119</v>
      </c>
      <c r="W11" s="91">
        <v>130</v>
      </c>
      <c r="X11" s="292"/>
      <c r="Y11" s="1"/>
      <c r="Z11" s="1" t="s">
        <v>338</v>
      </c>
      <c r="AA11" s="1" t="s">
        <v>339</v>
      </c>
      <c r="AB11" s="1"/>
      <c r="AC11" s="1"/>
      <c r="AD11" s="1"/>
    </row>
    <row r="12" spans="1:30" customFormat="1" ht="27.75" customHeight="1" x14ac:dyDescent="0.35">
      <c r="A12" s="277"/>
      <c r="B12" s="278"/>
      <c r="C12" s="210" t="s">
        <v>269</v>
      </c>
      <c r="D12" s="224"/>
      <c r="E12" s="289"/>
      <c r="F12" s="290"/>
      <c r="G12" s="290"/>
      <c r="H12" s="290"/>
      <c r="I12" s="290"/>
      <c r="J12" s="290"/>
      <c r="K12" s="149"/>
      <c r="L12" s="291"/>
      <c r="M12" s="291"/>
      <c r="N12" s="149"/>
      <c r="O12" s="149"/>
      <c r="P12" s="149"/>
      <c r="Q12" s="149"/>
      <c r="R12" s="149"/>
      <c r="S12" s="149"/>
      <c r="T12" s="149"/>
      <c r="U12" s="149"/>
      <c r="V12" s="149"/>
      <c r="W12" s="291"/>
      <c r="X12" s="293"/>
      <c r="Y12" s="1"/>
      <c r="Z12" s="1"/>
      <c r="AA12" s="1"/>
      <c r="AB12" s="1"/>
      <c r="AC12" s="1"/>
      <c r="AD12" s="1"/>
    </row>
    <row r="13" spans="1:30" customFormat="1" ht="27.75" customHeight="1" x14ac:dyDescent="0.35">
      <c r="A13" s="279"/>
      <c r="B13" s="280"/>
      <c r="C13" s="286" t="s">
        <v>462</v>
      </c>
      <c r="D13" s="230" t="s">
        <v>204</v>
      </c>
      <c r="E13" s="283" t="s">
        <v>139</v>
      </c>
      <c r="F13" s="287">
        <v>499</v>
      </c>
      <c r="G13" s="287"/>
      <c r="H13" s="287">
        <v>499</v>
      </c>
      <c r="I13" s="267">
        <v>499</v>
      </c>
      <c r="J13" s="287"/>
      <c r="K13" s="152" t="s">
        <v>119</v>
      </c>
      <c r="L13" s="152" t="s">
        <v>119</v>
      </c>
      <c r="M13" s="152" t="s">
        <v>119</v>
      </c>
      <c r="N13" s="288">
        <v>7</v>
      </c>
      <c r="O13" s="152" t="s">
        <v>119</v>
      </c>
      <c r="P13" s="288">
        <v>23</v>
      </c>
      <c r="Q13" s="152">
        <v>2</v>
      </c>
      <c r="R13" s="288">
        <v>466</v>
      </c>
      <c r="S13" s="288">
        <v>1</v>
      </c>
      <c r="T13" s="152" t="s">
        <v>119</v>
      </c>
      <c r="U13" s="152" t="s">
        <v>119</v>
      </c>
      <c r="V13" s="152">
        <f t="shared" si="0"/>
        <v>1</v>
      </c>
      <c r="W13" s="288">
        <v>1800</v>
      </c>
      <c r="X13" s="280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279"/>
      <c r="B14" s="280"/>
      <c r="C14" s="295" t="s">
        <v>463</v>
      </c>
      <c r="D14" s="241" t="s">
        <v>205</v>
      </c>
      <c r="E14" s="296" t="s">
        <v>139</v>
      </c>
      <c r="F14" s="297">
        <v>232</v>
      </c>
      <c r="G14" s="297"/>
      <c r="H14" s="297">
        <v>232</v>
      </c>
      <c r="I14" s="270">
        <v>232</v>
      </c>
      <c r="J14" s="297"/>
      <c r="K14" s="165" t="s">
        <v>119</v>
      </c>
      <c r="L14" s="165" t="s">
        <v>119</v>
      </c>
      <c r="M14" s="165" t="s">
        <v>119</v>
      </c>
      <c r="N14" s="298">
        <v>7</v>
      </c>
      <c r="O14" s="165">
        <v>1</v>
      </c>
      <c r="P14" s="298">
        <v>6</v>
      </c>
      <c r="Q14" s="165" t="s">
        <v>119</v>
      </c>
      <c r="R14" s="298">
        <v>218</v>
      </c>
      <c r="S14" s="165" t="s">
        <v>119</v>
      </c>
      <c r="T14" s="165" t="s">
        <v>119</v>
      </c>
      <c r="U14" s="165" t="s">
        <v>119</v>
      </c>
      <c r="V14" s="165">
        <f t="shared" si="0"/>
        <v>0</v>
      </c>
      <c r="W14" s="298">
        <v>650</v>
      </c>
      <c r="X14" s="299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279"/>
      <c r="B15" s="280"/>
      <c r="C15" s="295" t="s">
        <v>464</v>
      </c>
      <c r="D15" s="241" t="s">
        <v>206</v>
      </c>
      <c r="E15" s="296" t="s">
        <v>139</v>
      </c>
      <c r="F15" s="297">
        <v>244</v>
      </c>
      <c r="G15" s="297"/>
      <c r="H15" s="297">
        <v>244</v>
      </c>
      <c r="I15" s="270">
        <v>244</v>
      </c>
      <c r="J15" s="297"/>
      <c r="K15" s="165" t="s">
        <v>119</v>
      </c>
      <c r="L15" s="165" t="s">
        <v>119</v>
      </c>
      <c r="M15" s="165" t="s">
        <v>119</v>
      </c>
      <c r="N15" s="298">
        <v>10</v>
      </c>
      <c r="O15" s="165" t="s">
        <v>119</v>
      </c>
      <c r="P15" s="298">
        <v>18</v>
      </c>
      <c r="Q15" s="165" t="s">
        <v>119</v>
      </c>
      <c r="R15" s="298">
        <v>210</v>
      </c>
      <c r="S15" s="298">
        <v>6</v>
      </c>
      <c r="T15" s="165" t="s">
        <v>119</v>
      </c>
      <c r="U15" s="165" t="s">
        <v>119</v>
      </c>
      <c r="V15" s="165">
        <f t="shared" si="0"/>
        <v>6</v>
      </c>
      <c r="W15" s="298">
        <v>360</v>
      </c>
      <c r="X15" s="299"/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279"/>
      <c r="B16" s="280"/>
      <c r="C16" s="295" t="s">
        <v>490</v>
      </c>
      <c r="D16" s="241" t="s">
        <v>207</v>
      </c>
      <c r="E16" s="296" t="s">
        <v>139</v>
      </c>
      <c r="F16" s="297">
        <v>399</v>
      </c>
      <c r="G16" s="297"/>
      <c r="H16" s="297">
        <v>399</v>
      </c>
      <c r="I16" s="270">
        <v>399</v>
      </c>
      <c r="J16" s="297"/>
      <c r="K16" s="165" t="s">
        <v>119</v>
      </c>
      <c r="L16" s="165" t="s">
        <v>119</v>
      </c>
      <c r="M16" s="165" t="s">
        <v>119</v>
      </c>
      <c r="N16" s="298">
        <v>24</v>
      </c>
      <c r="O16" s="165" t="s">
        <v>119</v>
      </c>
      <c r="P16" s="298">
        <v>20</v>
      </c>
      <c r="Q16" s="165">
        <v>1</v>
      </c>
      <c r="R16" s="298">
        <v>351</v>
      </c>
      <c r="S16" s="298">
        <v>2</v>
      </c>
      <c r="T16" s="165" t="s">
        <v>119</v>
      </c>
      <c r="U16" s="298">
        <v>1</v>
      </c>
      <c r="V16" s="165">
        <f t="shared" si="0"/>
        <v>3</v>
      </c>
      <c r="W16" s="298">
        <v>1400</v>
      </c>
      <c r="X16" s="299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279"/>
      <c r="B17" s="280"/>
      <c r="C17" s="108" t="s">
        <v>491</v>
      </c>
      <c r="D17" s="38" t="s">
        <v>208</v>
      </c>
      <c r="E17" s="107" t="s">
        <v>139</v>
      </c>
      <c r="F17" s="90">
        <v>260</v>
      </c>
      <c r="G17" s="90"/>
      <c r="H17" s="90">
        <v>260</v>
      </c>
      <c r="I17" s="112">
        <v>260</v>
      </c>
      <c r="J17" s="90"/>
      <c r="K17" s="89" t="s">
        <v>119</v>
      </c>
      <c r="L17" s="89" t="s">
        <v>119</v>
      </c>
      <c r="M17" s="89" t="s">
        <v>119</v>
      </c>
      <c r="N17" s="91">
        <v>5</v>
      </c>
      <c r="O17" s="89" t="s">
        <v>119</v>
      </c>
      <c r="P17" s="91">
        <v>7</v>
      </c>
      <c r="Q17" s="89" t="s">
        <v>119</v>
      </c>
      <c r="R17" s="91">
        <v>248</v>
      </c>
      <c r="S17" s="89" t="s">
        <v>119</v>
      </c>
      <c r="T17" s="89" t="s">
        <v>119</v>
      </c>
      <c r="U17" s="89" t="s">
        <v>119</v>
      </c>
      <c r="V17" s="89" t="s">
        <v>119</v>
      </c>
      <c r="W17" s="91">
        <v>600</v>
      </c>
      <c r="X17" s="282"/>
      <c r="Y17" s="1"/>
      <c r="Z17" s="1"/>
      <c r="AA17" s="1"/>
      <c r="AB17" s="1"/>
      <c r="AC17" s="1"/>
      <c r="AD17" s="1"/>
    </row>
    <row r="18" spans="1:30" customFormat="1" ht="27.75" customHeight="1" x14ac:dyDescent="0.35">
      <c r="A18" s="279"/>
      <c r="B18" s="280"/>
      <c r="C18" s="210" t="s">
        <v>270</v>
      </c>
      <c r="D18" s="224"/>
      <c r="E18" s="289"/>
      <c r="F18" s="290"/>
      <c r="G18" s="290"/>
      <c r="H18" s="290"/>
      <c r="I18" s="290"/>
      <c r="J18" s="290"/>
      <c r="K18" s="149"/>
      <c r="L18" s="149"/>
      <c r="M18" s="149"/>
      <c r="N18" s="291"/>
      <c r="O18" s="149"/>
      <c r="P18" s="291"/>
      <c r="Q18" s="149"/>
      <c r="R18" s="291"/>
      <c r="S18" s="149"/>
      <c r="T18" s="149"/>
      <c r="U18" s="149"/>
      <c r="V18" s="149"/>
      <c r="W18" s="291"/>
      <c r="X18" s="294"/>
      <c r="Y18" s="1"/>
      <c r="Z18" s="1"/>
      <c r="AA18" s="1"/>
      <c r="AB18" s="1"/>
      <c r="AC18" s="1"/>
      <c r="AD18" s="1"/>
    </row>
    <row r="19" spans="1:30" customFormat="1" ht="27.75" customHeight="1" x14ac:dyDescent="0.35">
      <c r="A19" s="279"/>
      <c r="B19" s="280"/>
      <c r="C19" s="286" t="s">
        <v>209</v>
      </c>
      <c r="D19" s="230" t="s">
        <v>210</v>
      </c>
      <c r="E19" s="283" t="s">
        <v>139</v>
      </c>
      <c r="F19" s="287">
        <v>100</v>
      </c>
      <c r="G19" s="287"/>
      <c r="H19" s="287">
        <v>100</v>
      </c>
      <c r="I19" s="267">
        <v>100</v>
      </c>
      <c r="J19" s="287"/>
      <c r="K19" s="152" t="s">
        <v>119</v>
      </c>
      <c r="L19" s="152" t="s">
        <v>119</v>
      </c>
      <c r="M19" s="152" t="s">
        <v>119</v>
      </c>
      <c r="N19" s="288">
        <v>20</v>
      </c>
      <c r="O19" s="152" t="s">
        <v>119</v>
      </c>
      <c r="P19" s="152" t="s">
        <v>119</v>
      </c>
      <c r="Q19" s="152" t="s">
        <v>119</v>
      </c>
      <c r="R19" s="288">
        <v>80</v>
      </c>
      <c r="S19" s="152" t="s">
        <v>119</v>
      </c>
      <c r="T19" s="152" t="s">
        <v>119</v>
      </c>
      <c r="U19" s="152" t="s">
        <v>119</v>
      </c>
      <c r="V19" s="152" t="s">
        <v>119</v>
      </c>
      <c r="W19" s="288">
        <v>120</v>
      </c>
      <c r="X19" s="280"/>
      <c r="Y19" s="1"/>
      <c r="Z19" s="1"/>
      <c r="AA19" s="1"/>
      <c r="AB19" s="1"/>
      <c r="AC19" s="1"/>
      <c r="AD19" s="1"/>
    </row>
    <row r="20" spans="1:30" customFormat="1" ht="27.75" customHeight="1" x14ac:dyDescent="0.35">
      <c r="A20" s="279"/>
      <c r="B20" s="280"/>
      <c r="C20" s="295" t="s">
        <v>465</v>
      </c>
      <c r="D20" s="241" t="s">
        <v>211</v>
      </c>
      <c r="E20" s="296" t="s">
        <v>139</v>
      </c>
      <c r="F20" s="297">
        <v>301</v>
      </c>
      <c r="G20" s="297"/>
      <c r="H20" s="297">
        <v>301</v>
      </c>
      <c r="I20" s="270">
        <v>301</v>
      </c>
      <c r="J20" s="297"/>
      <c r="K20" s="165" t="s">
        <v>119</v>
      </c>
      <c r="L20" s="165" t="s">
        <v>119</v>
      </c>
      <c r="M20" s="165" t="s">
        <v>119</v>
      </c>
      <c r="N20" s="298">
        <v>5</v>
      </c>
      <c r="O20" s="165" t="s">
        <v>119</v>
      </c>
      <c r="P20" s="165" t="s">
        <v>119</v>
      </c>
      <c r="Q20" s="165" t="s">
        <v>119</v>
      </c>
      <c r="R20" s="298">
        <v>296</v>
      </c>
      <c r="S20" s="165" t="s">
        <v>119</v>
      </c>
      <c r="T20" s="165" t="s">
        <v>119</v>
      </c>
      <c r="U20" s="165" t="s">
        <v>119</v>
      </c>
      <c r="V20" s="165" t="s">
        <v>119</v>
      </c>
      <c r="W20" s="298">
        <v>900</v>
      </c>
      <c r="X20" s="299"/>
      <c r="Y20" s="1"/>
      <c r="Z20" s="1"/>
      <c r="AA20" s="1"/>
      <c r="AB20" s="1"/>
      <c r="AC20" s="1"/>
      <c r="AD20" s="1"/>
    </row>
    <row r="21" spans="1:30" customFormat="1" ht="27.75" customHeight="1" x14ac:dyDescent="0.35">
      <c r="A21" s="281"/>
      <c r="B21" s="282"/>
      <c r="C21" s="108" t="s">
        <v>466</v>
      </c>
      <c r="D21" s="38" t="s">
        <v>212</v>
      </c>
      <c r="E21" s="107" t="s">
        <v>139</v>
      </c>
      <c r="F21" s="90">
        <v>180</v>
      </c>
      <c r="G21" s="90"/>
      <c r="H21" s="90">
        <v>180</v>
      </c>
      <c r="I21" s="112">
        <v>180</v>
      </c>
      <c r="J21" s="90"/>
      <c r="K21" s="89" t="s">
        <v>119</v>
      </c>
      <c r="L21" s="89" t="s">
        <v>119</v>
      </c>
      <c r="M21" s="89" t="s">
        <v>119</v>
      </c>
      <c r="N21" s="91">
        <v>1</v>
      </c>
      <c r="O21" s="89" t="s">
        <v>119</v>
      </c>
      <c r="P21" s="89" t="s">
        <v>119</v>
      </c>
      <c r="Q21" s="89" t="s">
        <v>119</v>
      </c>
      <c r="R21" s="91">
        <v>179</v>
      </c>
      <c r="S21" s="89" t="s">
        <v>119</v>
      </c>
      <c r="T21" s="89" t="s">
        <v>119</v>
      </c>
      <c r="U21" s="89" t="s">
        <v>119</v>
      </c>
      <c r="V21" s="89" t="s">
        <v>119</v>
      </c>
      <c r="W21" s="91">
        <v>300</v>
      </c>
      <c r="X21" s="282"/>
      <c r="Y21" s="1"/>
      <c r="Z21" s="1"/>
      <c r="AA21" s="1"/>
      <c r="AB21" s="1"/>
      <c r="AC21" s="1"/>
      <c r="AD21" s="1"/>
    </row>
    <row r="22" spans="1:30" s="59" customFormat="1" ht="27.75" customHeight="1" thickBot="1" x14ac:dyDescent="0.4">
      <c r="A22" s="100"/>
      <c r="B22" s="101"/>
      <c r="C22" s="45" t="s">
        <v>213</v>
      </c>
      <c r="D22" s="102">
        <f>COUNTA(D5:D21)</f>
        <v>14</v>
      </c>
      <c r="E22" s="45"/>
      <c r="F22" s="97">
        <f>SUM(F4:F21)</f>
        <v>3116</v>
      </c>
      <c r="G22" s="97">
        <f t="shared" ref="G22:V22" si="1">SUM(G4:G21)</f>
        <v>223</v>
      </c>
      <c r="H22" s="97">
        <f t="shared" si="1"/>
        <v>2893</v>
      </c>
      <c r="I22" s="97">
        <f t="shared" si="1"/>
        <v>3116</v>
      </c>
      <c r="J22" s="97">
        <f t="shared" si="1"/>
        <v>0</v>
      </c>
      <c r="K22" s="97">
        <f t="shared" si="1"/>
        <v>143</v>
      </c>
      <c r="L22" s="97">
        <f t="shared" si="1"/>
        <v>78</v>
      </c>
      <c r="M22" s="97">
        <f t="shared" si="1"/>
        <v>0</v>
      </c>
      <c r="N22" s="97">
        <f t="shared" si="1"/>
        <v>79</v>
      </c>
      <c r="O22" s="97">
        <f t="shared" si="1"/>
        <v>1</v>
      </c>
      <c r="P22" s="97">
        <f t="shared" si="1"/>
        <v>74</v>
      </c>
      <c r="Q22" s="97">
        <f t="shared" si="1"/>
        <v>4</v>
      </c>
      <c r="R22" s="97">
        <f t="shared" si="1"/>
        <v>2722</v>
      </c>
      <c r="S22" s="97">
        <f t="shared" si="1"/>
        <v>9</v>
      </c>
      <c r="T22" s="97">
        <f t="shared" si="1"/>
        <v>2</v>
      </c>
      <c r="U22" s="97">
        <f t="shared" si="1"/>
        <v>4</v>
      </c>
      <c r="V22" s="97">
        <f t="shared" si="1"/>
        <v>15</v>
      </c>
      <c r="W22" s="97">
        <f>SUM(W4:W21)</f>
        <v>7960</v>
      </c>
      <c r="X22" s="101"/>
      <c r="Y22" s="58"/>
      <c r="Z22" s="58"/>
      <c r="AA22" s="58"/>
      <c r="AB22" s="58"/>
      <c r="AC22" s="58"/>
      <c r="AD22" s="58"/>
    </row>
    <row r="23" spans="1:30" ht="21.75" thickTop="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  <c r="Y842" s="1"/>
      <c r="Z842" s="1"/>
      <c r="AA842" s="1"/>
      <c r="AB842" s="1"/>
      <c r="AC842" s="1"/>
      <c r="AD842" s="1"/>
    </row>
    <row r="843" spans="1:30" ht="2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  <c r="Y843" s="1"/>
      <c r="Z843" s="1"/>
      <c r="AA843" s="1"/>
      <c r="AB843" s="1"/>
      <c r="AC843" s="1"/>
      <c r="AD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  <row r="865" spans="1:24" ht="15.75" customHeight="1" x14ac:dyDescent="0.35">
      <c r="A865" s="1"/>
      <c r="B865" s="1"/>
      <c r="C865" s="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"/>
    </row>
    <row r="866" spans="1:24" ht="15.75" customHeight="1" x14ac:dyDescent="0.35">
      <c r="A866" s="1"/>
      <c r="B866" s="1"/>
      <c r="C866" s="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6"/>
  <sheetViews>
    <sheetView showGridLines="0" view="pageBreakPreview" zoomScale="60" zoomScaleNormal="148" workbookViewId="0">
      <pane ySplit="3" topLeftCell="A4" activePane="bottomLeft" state="frozen"/>
      <selection activeCell="AD9" sqref="AD9"/>
      <selection pane="bottomLeft" activeCell="AE24" sqref="AE24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10" width="9.28515625" style="53" customWidth="1"/>
    <col min="11" max="17" width="6.42578125" style="53" bestFit="1" customWidth="1"/>
    <col min="18" max="18" width="8.42578125" style="53" bestFit="1" customWidth="1"/>
    <col min="19" max="22" width="6.42578125" style="53" bestFit="1" customWidth="1"/>
    <col min="23" max="23" width="19.28515625" style="53" bestFit="1" customWidth="1"/>
    <col min="24" max="24" width="42.7109375" style="32" customWidth="1"/>
    <col min="25" max="25" width="0.7109375" style="32" customWidth="1"/>
    <col min="26" max="26" width="27.7109375" style="32" bestFit="1" customWidth="1"/>
    <col min="27" max="27" width="20.140625" style="32" bestFit="1" customWidth="1"/>
    <col min="28" max="16384" width="12.5703125" style="32"/>
  </cols>
  <sheetData>
    <row r="1" spans="1:30" ht="45.75" customHeight="1" x14ac:dyDescent="0.35">
      <c r="A1" s="430" t="s">
        <v>307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247">
        <v>10</v>
      </c>
      <c r="B4" s="259" t="s">
        <v>214</v>
      </c>
      <c r="C4" s="194" t="s">
        <v>267</v>
      </c>
      <c r="D4" s="260"/>
      <c r="E4" s="300"/>
      <c r="F4" s="301"/>
      <c r="G4" s="301"/>
      <c r="H4" s="301"/>
      <c r="I4" s="301"/>
      <c r="J4" s="301"/>
      <c r="K4" s="193"/>
      <c r="L4" s="193"/>
      <c r="M4" s="193"/>
      <c r="N4" s="193"/>
      <c r="O4" s="193"/>
      <c r="P4" s="193"/>
      <c r="Q4" s="301"/>
      <c r="R4" s="301"/>
      <c r="S4" s="193"/>
      <c r="T4" s="193"/>
      <c r="U4" s="193"/>
      <c r="V4" s="193"/>
      <c r="W4" s="301"/>
      <c r="X4" s="237"/>
      <c r="Y4" s="1"/>
      <c r="Z4" s="356" t="s">
        <v>323</v>
      </c>
      <c r="AB4" s="1"/>
      <c r="AC4" s="1"/>
      <c r="AD4" s="1"/>
    </row>
    <row r="5" spans="1:30" customFormat="1" ht="27.75" customHeight="1" x14ac:dyDescent="0.35">
      <c r="A5" s="170"/>
      <c r="B5" s="260"/>
      <c r="C5" s="302" t="s">
        <v>215</v>
      </c>
      <c r="D5" s="260" t="s">
        <v>216</v>
      </c>
      <c r="E5" s="300" t="s">
        <v>139</v>
      </c>
      <c r="F5" s="232">
        <v>456</v>
      </c>
      <c r="G5" s="232"/>
      <c r="H5" s="232">
        <v>456</v>
      </c>
      <c r="I5" s="232">
        <v>456</v>
      </c>
      <c r="J5" s="232"/>
      <c r="K5" s="152" t="s">
        <v>119</v>
      </c>
      <c r="L5" s="152" t="s">
        <v>119</v>
      </c>
      <c r="M5" s="152" t="s">
        <v>119</v>
      </c>
      <c r="N5" s="152" t="s">
        <v>119</v>
      </c>
      <c r="O5" s="152" t="s">
        <v>119</v>
      </c>
      <c r="P5" s="152" t="s">
        <v>119</v>
      </c>
      <c r="Q5" s="232">
        <v>1</v>
      </c>
      <c r="R5" s="232">
        <v>455</v>
      </c>
      <c r="S5" s="152" t="s">
        <v>119</v>
      </c>
      <c r="T5" s="152" t="s">
        <v>119</v>
      </c>
      <c r="U5" s="152" t="s">
        <v>119</v>
      </c>
      <c r="V5" s="152" t="s">
        <v>119</v>
      </c>
      <c r="W5" s="232">
        <v>900</v>
      </c>
      <c r="X5" s="237" t="s">
        <v>217</v>
      </c>
      <c r="Y5" s="1"/>
      <c r="Z5" s="357" t="s">
        <v>324</v>
      </c>
      <c r="AB5" s="1"/>
      <c r="AC5" s="1"/>
      <c r="AD5" s="1"/>
    </row>
    <row r="6" spans="1:30" customFormat="1" ht="27.75" customHeight="1" x14ac:dyDescent="0.35">
      <c r="A6" s="170"/>
      <c r="B6" s="237"/>
      <c r="C6" s="307" t="s">
        <v>218</v>
      </c>
      <c r="D6" s="269" t="s">
        <v>219</v>
      </c>
      <c r="E6" s="308" t="s">
        <v>139</v>
      </c>
      <c r="F6" s="243">
        <v>147</v>
      </c>
      <c r="G6" s="243"/>
      <c r="H6" s="243">
        <v>147</v>
      </c>
      <c r="I6" s="243">
        <v>147</v>
      </c>
      <c r="J6" s="243"/>
      <c r="K6" s="165" t="s">
        <v>119</v>
      </c>
      <c r="L6" s="165" t="s">
        <v>119</v>
      </c>
      <c r="M6" s="165" t="s">
        <v>119</v>
      </c>
      <c r="N6" s="165" t="s">
        <v>119</v>
      </c>
      <c r="O6" s="165" t="s">
        <v>119</v>
      </c>
      <c r="P6" s="165" t="s">
        <v>119</v>
      </c>
      <c r="Q6" s="165" t="s">
        <v>119</v>
      </c>
      <c r="R6" s="243">
        <v>147</v>
      </c>
      <c r="S6" s="165" t="s">
        <v>119</v>
      </c>
      <c r="T6" s="165" t="s">
        <v>119</v>
      </c>
      <c r="U6" s="165" t="s">
        <v>119</v>
      </c>
      <c r="V6" s="165" t="s">
        <v>119</v>
      </c>
      <c r="W6" s="243">
        <v>400</v>
      </c>
      <c r="X6" s="246"/>
      <c r="Y6" s="1"/>
      <c r="Z6" s="367" t="s">
        <v>325</v>
      </c>
      <c r="AA6" s="13" t="s">
        <v>326</v>
      </c>
      <c r="AB6" s="1"/>
      <c r="AC6" s="1"/>
      <c r="AD6" s="1"/>
    </row>
    <row r="7" spans="1:30" customFormat="1" ht="27.75" customHeight="1" x14ac:dyDescent="0.35">
      <c r="A7" s="170"/>
      <c r="B7" s="237"/>
      <c r="C7" s="307" t="s">
        <v>220</v>
      </c>
      <c r="D7" s="269" t="s">
        <v>221</v>
      </c>
      <c r="E7" s="308" t="s">
        <v>139</v>
      </c>
      <c r="F7" s="243">
        <v>295</v>
      </c>
      <c r="G7" s="243"/>
      <c r="H7" s="243">
        <v>295</v>
      </c>
      <c r="I7" s="243">
        <v>295</v>
      </c>
      <c r="J7" s="243"/>
      <c r="K7" s="165" t="s">
        <v>119</v>
      </c>
      <c r="L7" s="165" t="s">
        <v>119</v>
      </c>
      <c r="M7" s="165" t="s">
        <v>119</v>
      </c>
      <c r="N7" s="243">
        <v>7</v>
      </c>
      <c r="O7" s="165" t="s">
        <v>119</v>
      </c>
      <c r="P7" s="165" t="s">
        <v>119</v>
      </c>
      <c r="Q7" s="243">
        <v>1</v>
      </c>
      <c r="R7" s="243">
        <v>286</v>
      </c>
      <c r="S7" s="165" t="s">
        <v>119</v>
      </c>
      <c r="T7" s="165" t="s">
        <v>119</v>
      </c>
      <c r="U7" s="243">
        <v>1</v>
      </c>
      <c r="V7" s="243">
        <f t="shared" ref="V7:V20" si="0">SUM(S7:U7)</f>
        <v>1</v>
      </c>
      <c r="W7" s="243">
        <v>600</v>
      </c>
      <c r="X7" s="246" t="s">
        <v>217</v>
      </c>
      <c r="Y7" s="1"/>
      <c r="Z7" s="367" t="s">
        <v>327</v>
      </c>
      <c r="AA7" s="13" t="s">
        <v>317</v>
      </c>
      <c r="AB7" s="1"/>
      <c r="AC7" s="1"/>
      <c r="AD7" s="1"/>
    </row>
    <row r="8" spans="1:30" customFormat="1" ht="27.75" customHeight="1" x14ac:dyDescent="0.35">
      <c r="A8" s="170"/>
      <c r="B8" s="237"/>
      <c r="C8" s="110" t="s">
        <v>222</v>
      </c>
      <c r="D8" s="43" t="s">
        <v>223</v>
      </c>
      <c r="E8" s="109" t="s">
        <v>139</v>
      </c>
      <c r="F8" s="88">
        <v>483</v>
      </c>
      <c r="G8" s="88"/>
      <c r="H8" s="88">
        <v>483</v>
      </c>
      <c r="I8" s="88">
        <v>483</v>
      </c>
      <c r="J8" s="88"/>
      <c r="K8" s="89" t="s">
        <v>119</v>
      </c>
      <c r="L8" s="89" t="s">
        <v>119</v>
      </c>
      <c r="M8" s="89" t="s">
        <v>119</v>
      </c>
      <c r="N8" s="88">
        <v>12</v>
      </c>
      <c r="O8" s="89" t="s">
        <v>119</v>
      </c>
      <c r="P8" s="89" t="s">
        <v>119</v>
      </c>
      <c r="Q8" s="88">
        <v>466</v>
      </c>
      <c r="R8" s="88">
        <v>1</v>
      </c>
      <c r="S8" s="89" t="s">
        <v>119</v>
      </c>
      <c r="T8" s="88">
        <v>1</v>
      </c>
      <c r="U8" s="88">
        <v>3</v>
      </c>
      <c r="V8" s="88">
        <f t="shared" si="0"/>
        <v>4</v>
      </c>
      <c r="W8" s="88">
        <v>1000</v>
      </c>
      <c r="X8" s="40" t="s">
        <v>224</v>
      </c>
      <c r="Y8" s="1"/>
      <c r="Z8" s="368" t="s">
        <v>328</v>
      </c>
      <c r="AA8" s="366" t="s">
        <v>317</v>
      </c>
      <c r="AB8" s="1"/>
      <c r="AC8" s="1"/>
      <c r="AD8" s="1"/>
    </row>
    <row r="9" spans="1:30" customFormat="1" ht="27.75" customHeight="1" x14ac:dyDescent="0.35">
      <c r="A9" s="170"/>
      <c r="B9" s="237"/>
      <c r="C9" s="200" t="s">
        <v>268</v>
      </c>
      <c r="D9" s="263"/>
      <c r="E9" s="303"/>
      <c r="F9" s="234"/>
      <c r="G9" s="234"/>
      <c r="H9" s="234"/>
      <c r="I9" s="234"/>
      <c r="J9" s="234"/>
      <c r="K9" s="149"/>
      <c r="L9" s="149"/>
      <c r="M9" s="149"/>
      <c r="N9" s="234"/>
      <c r="O9" s="149"/>
      <c r="P9" s="149"/>
      <c r="Q9" s="234"/>
      <c r="R9" s="234"/>
      <c r="S9" s="149"/>
      <c r="T9" s="234"/>
      <c r="U9" s="234"/>
      <c r="V9" s="234"/>
      <c r="W9" s="234"/>
      <c r="X9" s="235"/>
      <c r="Y9" s="1"/>
      <c r="Z9" s="367" t="s">
        <v>329</v>
      </c>
      <c r="AA9" s="13" t="s">
        <v>317</v>
      </c>
      <c r="AB9" s="1"/>
      <c r="AC9" s="1"/>
      <c r="AD9" s="1"/>
    </row>
    <row r="10" spans="1:30" customFormat="1" ht="27.75" customHeight="1" x14ac:dyDescent="0.35">
      <c r="A10" s="170"/>
      <c r="B10" s="237"/>
      <c r="C10" s="304" t="s">
        <v>225</v>
      </c>
      <c r="D10" s="271" t="s">
        <v>226</v>
      </c>
      <c r="E10" s="305" t="s">
        <v>227</v>
      </c>
      <c r="F10" s="306">
        <v>6</v>
      </c>
      <c r="G10" s="306">
        <v>6</v>
      </c>
      <c r="H10" s="306"/>
      <c r="I10" s="306">
        <v>6</v>
      </c>
      <c r="J10" s="306"/>
      <c r="K10" s="306">
        <v>6</v>
      </c>
      <c r="L10" s="158" t="s">
        <v>119</v>
      </c>
      <c r="M10" s="158" t="s">
        <v>119</v>
      </c>
      <c r="N10" s="158" t="s">
        <v>119</v>
      </c>
      <c r="O10" s="158" t="s">
        <v>119</v>
      </c>
      <c r="P10" s="158" t="s">
        <v>119</v>
      </c>
      <c r="Q10" s="158" t="s">
        <v>119</v>
      </c>
      <c r="R10" s="158" t="s">
        <v>119</v>
      </c>
      <c r="S10" s="158" t="s">
        <v>119</v>
      </c>
      <c r="T10" s="158" t="s">
        <v>119</v>
      </c>
      <c r="U10" s="158" t="s">
        <v>119</v>
      </c>
      <c r="V10" s="158" t="s">
        <v>119</v>
      </c>
      <c r="W10" s="306">
        <v>20</v>
      </c>
      <c r="X10" s="258"/>
      <c r="Y10" s="1"/>
      <c r="Z10" s="357" t="s">
        <v>403</v>
      </c>
      <c r="AA10" s="358"/>
      <c r="AB10" s="1"/>
      <c r="AC10" s="1"/>
      <c r="AD10" s="1"/>
    </row>
    <row r="11" spans="1:30" customFormat="1" ht="27.75" customHeight="1" x14ac:dyDescent="0.35">
      <c r="A11" s="170"/>
      <c r="B11" s="237"/>
      <c r="C11" s="110" t="s">
        <v>228</v>
      </c>
      <c r="D11" s="43" t="s">
        <v>229</v>
      </c>
      <c r="E11" s="109" t="s">
        <v>230</v>
      </c>
      <c r="F11" s="88">
        <v>50</v>
      </c>
      <c r="G11" s="88">
        <v>50</v>
      </c>
      <c r="H11" s="88"/>
      <c r="I11" s="88">
        <v>50</v>
      </c>
      <c r="J11" s="88"/>
      <c r="K11" s="88">
        <v>31</v>
      </c>
      <c r="L11" s="89" t="s">
        <v>119</v>
      </c>
      <c r="M11" s="89" t="s">
        <v>119</v>
      </c>
      <c r="N11" s="89" t="s">
        <v>119</v>
      </c>
      <c r="O11" s="89" t="s">
        <v>119</v>
      </c>
      <c r="P11" s="89" t="s">
        <v>119</v>
      </c>
      <c r="Q11" s="89" t="s">
        <v>119</v>
      </c>
      <c r="R11" s="89" t="s">
        <v>119</v>
      </c>
      <c r="S11" s="89">
        <v>18</v>
      </c>
      <c r="T11" s="89" t="s">
        <v>119</v>
      </c>
      <c r="U11" s="88">
        <v>1</v>
      </c>
      <c r="V11" s="88">
        <f t="shared" si="0"/>
        <v>19</v>
      </c>
      <c r="W11" s="88">
        <v>50</v>
      </c>
      <c r="X11" s="40" t="s">
        <v>231</v>
      </c>
      <c r="Y11" s="1"/>
      <c r="Z11" s="367" t="s">
        <v>330</v>
      </c>
      <c r="AA11" s="13" t="s">
        <v>331</v>
      </c>
      <c r="AB11" s="1"/>
      <c r="AC11" s="1"/>
      <c r="AD11" s="1"/>
    </row>
    <row r="12" spans="1:30" customFormat="1" ht="27.75" customHeight="1" x14ac:dyDescent="0.35">
      <c r="A12" s="170"/>
      <c r="B12" s="237"/>
      <c r="C12" s="210" t="s">
        <v>269</v>
      </c>
      <c r="D12" s="263"/>
      <c r="E12" s="303"/>
      <c r="F12" s="234"/>
      <c r="G12" s="234"/>
      <c r="H12" s="234"/>
      <c r="I12" s="234"/>
      <c r="J12" s="234"/>
      <c r="K12" s="234"/>
      <c r="L12" s="149"/>
      <c r="M12" s="149"/>
      <c r="N12" s="149"/>
      <c r="O12" s="149"/>
      <c r="P12" s="149"/>
      <c r="Q12" s="149"/>
      <c r="R12" s="149"/>
      <c r="S12" s="149"/>
      <c r="T12" s="149"/>
      <c r="U12" s="234"/>
      <c r="V12" s="234"/>
      <c r="W12" s="234"/>
      <c r="X12" s="235"/>
      <c r="Y12" s="1"/>
      <c r="Z12" s="1"/>
      <c r="AA12" s="1"/>
      <c r="AB12" s="1"/>
      <c r="AC12" s="1"/>
      <c r="AD12" s="1"/>
    </row>
    <row r="13" spans="1:30" customFormat="1" ht="27.75" customHeight="1" x14ac:dyDescent="0.35">
      <c r="A13" s="170"/>
      <c r="B13" s="237"/>
      <c r="C13" s="302" t="s">
        <v>232</v>
      </c>
      <c r="D13" s="260" t="s">
        <v>233</v>
      </c>
      <c r="E13" s="300" t="s">
        <v>116</v>
      </c>
      <c r="F13" s="232">
        <v>165</v>
      </c>
      <c r="G13" s="232"/>
      <c r="H13" s="232">
        <v>165</v>
      </c>
      <c r="I13" s="232">
        <v>165</v>
      </c>
      <c r="J13" s="232"/>
      <c r="K13" s="152" t="s">
        <v>119</v>
      </c>
      <c r="L13" s="152" t="s">
        <v>119</v>
      </c>
      <c r="M13" s="152" t="s">
        <v>119</v>
      </c>
      <c r="N13" s="232">
        <v>58</v>
      </c>
      <c r="O13" s="152">
        <v>1</v>
      </c>
      <c r="P13" s="232">
        <v>1</v>
      </c>
      <c r="Q13" s="152" t="s">
        <v>119</v>
      </c>
      <c r="R13" s="232">
        <v>101</v>
      </c>
      <c r="S13" s="232">
        <v>4</v>
      </c>
      <c r="T13" s="152" t="s">
        <v>119</v>
      </c>
      <c r="U13" s="152" t="s">
        <v>119</v>
      </c>
      <c r="V13" s="232">
        <f t="shared" si="0"/>
        <v>4</v>
      </c>
      <c r="W13" s="232">
        <v>500</v>
      </c>
      <c r="X13" s="237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170"/>
      <c r="B14" s="237"/>
      <c r="C14" s="307" t="s">
        <v>234</v>
      </c>
      <c r="D14" s="269" t="s">
        <v>235</v>
      </c>
      <c r="E14" s="308" t="s">
        <v>230</v>
      </c>
      <c r="F14" s="243">
        <v>718</v>
      </c>
      <c r="G14" s="243"/>
      <c r="H14" s="243">
        <v>718</v>
      </c>
      <c r="I14" s="243">
        <v>718</v>
      </c>
      <c r="J14" s="243"/>
      <c r="K14" s="243">
        <v>239</v>
      </c>
      <c r="L14" s="165" t="s">
        <v>119</v>
      </c>
      <c r="M14" s="165" t="s">
        <v>119</v>
      </c>
      <c r="N14" s="243">
        <v>97</v>
      </c>
      <c r="O14" s="165" t="s">
        <v>119</v>
      </c>
      <c r="P14" s="243">
        <v>8</v>
      </c>
      <c r="Q14" s="165" t="s">
        <v>119</v>
      </c>
      <c r="R14" s="243">
        <v>138</v>
      </c>
      <c r="S14" s="243">
        <v>235</v>
      </c>
      <c r="T14" s="243">
        <v>1</v>
      </c>
      <c r="U14" s="165" t="s">
        <v>119</v>
      </c>
      <c r="V14" s="243">
        <f t="shared" si="0"/>
        <v>236</v>
      </c>
      <c r="W14" s="243">
        <v>500</v>
      </c>
      <c r="X14" s="246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170"/>
      <c r="B15" s="237"/>
      <c r="C15" s="307" t="s">
        <v>236</v>
      </c>
      <c r="D15" s="269" t="s">
        <v>237</v>
      </c>
      <c r="E15" s="308" t="s">
        <v>116</v>
      </c>
      <c r="F15" s="243">
        <v>120</v>
      </c>
      <c r="G15" s="243"/>
      <c r="H15" s="243">
        <v>120</v>
      </c>
      <c r="I15" s="243">
        <v>120</v>
      </c>
      <c r="J15" s="243"/>
      <c r="K15" s="243">
        <v>9</v>
      </c>
      <c r="L15" s="165" t="s">
        <v>119</v>
      </c>
      <c r="M15" s="165" t="s">
        <v>119</v>
      </c>
      <c r="N15" s="243">
        <v>29</v>
      </c>
      <c r="O15" s="165" t="s">
        <v>119</v>
      </c>
      <c r="P15" s="243">
        <v>13</v>
      </c>
      <c r="Q15" s="165" t="s">
        <v>119</v>
      </c>
      <c r="R15" s="243">
        <v>61</v>
      </c>
      <c r="S15" s="243">
        <v>7</v>
      </c>
      <c r="T15" s="243">
        <v>1</v>
      </c>
      <c r="U15" s="165" t="s">
        <v>119</v>
      </c>
      <c r="V15" s="243">
        <f t="shared" si="0"/>
        <v>8</v>
      </c>
      <c r="W15" s="243">
        <v>200</v>
      </c>
      <c r="X15" s="246"/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170"/>
      <c r="B16" s="237"/>
      <c r="C16" s="307" t="s">
        <v>468</v>
      </c>
      <c r="D16" s="269" t="s">
        <v>238</v>
      </c>
      <c r="E16" s="308" t="s">
        <v>116</v>
      </c>
      <c r="F16" s="243">
        <v>278</v>
      </c>
      <c r="G16" s="243"/>
      <c r="H16" s="243">
        <v>278</v>
      </c>
      <c r="I16" s="243">
        <v>278</v>
      </c>
      <c r="J16" s="243"/>
      <c r="K16" s="243">
        <v>7</v>
      </c>
      <c r="L16" s="165" t="s">
        <v>119</v>
      </c>
      <c r="M16" s="165" t="s">
        <v>119</v>
      </c>
      <c r="N16" s="243">
        <v>114</v>
      </c>
      <c r="O16" s="243">
        <v>1</v>
      </c>
      <c r="P16" s="243">
        <v>6</v>
      </c>
      <c r="Q16" s="243">
        <v>3</v>
      </c>
      <c r="R16" s="243">
        <v>138</v>
      </c>
      <c r="S16" s="243">
        <v>9</v>
      </c>
      <c r="T16" s="165" t="s">
        <v>119</v>
      </c>
      <c r="U16" s="165" t="s">
        <v>119</v>
      </c>
      <c r="V16" s="243">
        <f t="shared" si="0"/>
        <v>9</v>
      </c>
      <c r="W16" s="243">
        <v>600</v>
      </c>
      <c r="X16" s="246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170"/>
      <c r="B17" s="237"/>
      <c r="C17" s="110" t="s">
        <v>467</v>
      </c>
      <c r="D17" s="43" t="s">
        <v>239</v>
      </c>
      <c r="E17" s="109" t="s">
        <v>116</v>
      </c>
      <c r="F17" s="88">
        <v>148</v>
      </c>
      <c r="G17" s="88"/>
      <c r="H17" s="88">
        <v>148</v>
      </c>
      <c r="I17" s="88">
        <v>148</v>
      </c>
      <c r="J17" s="88"/>
      <c r="K17" s="89" t="s">
        <v>119</v>
      </c>
      <c r="L17" s="89" t="s">
        <v>119</v>
      </c>
      <c r="M17" s="89" t="s">
        <v>119</v>
      </c>
      <c r="N17" s="89" t="s">
        <v>119</v>
      </c>
      <c r="O17" s="89" t="s">
        <v>119</v>
      </c>
      <c r="P17" s="89" t="s">
        <v>119</v>
      </c>
      <c r="Q17" s="89" t="s">
        <v>119</v>
      </c>
      <c r="R17" s="88">
        <v>148</v>
      </c>
      <c r="S17" s="89" t="s">
        <v>119</v>
      </c>
      <c r="T17" s="89" t="s">
        <v>119</v>
      </c>
      <c r="U17" s="89" t="s">
        <v>119</v>
      </c>
      <c r="V17" s="89" t="s">
        <v>119</v>
      </c>
      <c r="W17" s="88">
        <v>200</v>
      </c>
      <c r="X17" s="40"/>
      <c r="Y17" s="1"/>
      <c r="Z17" s="1"/>
      <c r="AA17" s="1"/>
      <c r="AB17" s="1"/>
      <c r="AC17" s="1"/>
      <c r="AD17" s="1"/>
    </row>
    <row r="18" spans="1:30" customFormat="1" ht="27.75" customHeight="1" x14ac:dyDescent="0.35">
      <c r="A18" s="170"/>
      <c r="B18" s="237"/>
      <c r="C18" s="210" t="s">
        <v>270</v>
      </c>
      <c r="D18" s="263"/>
      <c r="E18" s="303"/>
      <c r="F18" s="234"/>
      <c r="G18" s="234"/>
      <c r="H18" s="234"/>
      <c r="I18" s="234"/>
      <c r="J18" s="234"/>
      <c r="K18" s="149"/>
      <c r="L18" s="149"/>
      <c r="M18" s="149"/>
      <c r="N18" s="149"/>
      <c r="O18" s="149"/>
      <c r="P18" s="149"/>
      <c r="Q18" s="149"/>
      <c r="R18" s="234"/>
      <c r="S18" s="149"/>
      <c r="T18" s="149"/>
      <c r="U18" s="149"/>
      <c r="V18" s="149"/>
      <c r="W18" s="234"/>
      <c r="X18" s="235"/>
      <c r="Y18" s="1"/>
      <c r="Z18" s="1"/>
      <c r="AA18" s="1"/>
      <c r="AB18" s="1"/>
      <c r="AC18" s="1"/>
      <c r="AD18" s="1"/>
    </row>
    <row r="19" spans="1:30" customFormat="1" ht="27.75" customHeight="1" x14ac:dyDescent="0.35">
      <c r="A19" s="170"/>
      <c r="B19" s="237"/>
      <c r="C19" s="304" t="s">
        <v>240</v>
      </c>
      <c r="D19" s="271" t="s">
        <v>241</v>
      </c>
      <c r="E19" s="305" t="s">
        <v>116</v>
      </c>
      <c r="F19" s="306">
        <v>110</v>
      </c>
      <c r="G19" s="306"/>
      <c r="H19" s="306">
        <v>110</v>
      </c>
      <c r="I19" s="306">
        <v>110</v>
      </c>
      <c r="J19" s="306"/>
      <c r="K19" s="158" t="s">
        <v>119</v>
      </c>
      <c r="L19" s="158" t="s">
        <v>119</v>
      </c>
      <c r="M19" s="158" t="s">
        <v>119</v>
      </c>
      <c r="N19" s="306">
        <v>45</v>
      </c>
      <c r="O19" s="306">
        <v>3</v>
      </c>
      <c r="P19" s="158" t="s">
        <v>119</v>
      </c>
      <c r="Q19" s="158" t="s">
        <v>119</v>
      </c>
      <c r="R19" s="306">
        <v>27</v>
      </c>
      <c r="S19" s="306">
        <v>35</v>
      </c>
      <c r="T19" s="158" t="s">
        <v>119</v>
      </c>
      <c r="U19" s="158" t="s">
        <v>119</v>
      </c>
      <c r="V19" s="306">
        <f t="shared" si="0"/>
        <v>35</v>
      </c>
      <c r="W19" s="306">
        <v>250</v>
      </c>
      <c r="X19" s="258"/>
      <c r="Y19" s="1"/>
      <c r="Z19" s="1"/>
      <c r="AA19" s="1"/>
      <c r="AB19" s="1"/>
      <c r="AC19" s="1"/>
      <c r="AD19" s="1"/>
    </row>
    <row r="20" spans="1:30" customFormat="1" ht="27.75" customHeight="1" x14ac:dyDescent="0.35">
      <c r="A20" s="37"/>
      <c r="B20" s="40"/>
      <c r="C20" s="110" t="s">
        <v>242</v>
      </c>
      <c r="D20" s="43" t="s">
        <v>243</v>
      </c>
      <c r="E20" s="109" t="s">
        <v>116</v>
      </c>
      <c r="F20" s="88">
        <v>99</v>
      </c>
      <c r="G20" s="88"/>
      <c r="H20" s="88">
        <v>99</v>
      </c>
      <c r="I20" s="88">
        <v>99</v>
      </c>
      <c r="J20" s="88"/>
      <c r="K20" s="89" t="s">
        <v>119</v>
      </c>
      <c r="L20" s="89" t="s">
        <v>119</v>
      </c>
      <c r="M20" s="89" t="s">
        <v>119</v>
      </c>
      <c r="N20" s="88">
        <v>38</v>
      </c>
      <c r="O20" s="88">
        <v>27</v>
      </c>
      <c r="P20" s="89" t="s">
        <v>119</v>
      </c>
      <c r="Q20" s="89">
        <v>2</v>
      </c>
      <c r="R20" s="88">
        <v>6</v>
      </c>
      <c r="S20" s="88">
        <v>26</v>
      </c>
      <c r="T20" s="89" t="s">
        <v>119</v>
      </c>
      <c r="U20" s="89" t="s">
        <v>119</v>
      </c>
      <c r="V20" s="88">
        <f t="shared" si="0"/>
        <v>26</v>
      </c>
      <c r="W20" s="88">
        <v>60</v>
      </c>
      <c r="X20" s="40"/>
      <c r="Y20" s="1"/>
      <c r="Z20" s="1"/>
      <c r="AA20" s="1"/>
      <c r="AB20" s="1"/>
      <c r="AC20" s="1"/>
      <c r="AD20" s="1"/>
    </row>
    <row r="21" spans="1:30" s="59" customFormat="1" ht="27.75" customHeight="1" thickBot="1" x14ac:dyDescent="0.4">
      <c r="A21" s="35"/>
      <c r="B21" s="41"/>
      <c r="C21" s="42" t="s">
        <v>244</v>
      </c>
      <c r="D21" s="99">
        <f>COUNTA(D5:D20)</f>
        <v>13</v>
      </c>
      <c r="E21" s="42"/>
      <c r="F21" s="98">
        <f>SUM(F4:F20)</f>
        <v>3075</v>
      </c>
      <c r="G21" s="98">
        <f t="shared" ref="G21:M21" si="1">SUM(G4:G20)</f>
        <v>56</v>
      </c>
      <c r="H21" s="98">
        <f t="shared" si="1"/>
        <v>3019</v>
      </c>
      <c r="I21" s="98">
        <f t="shared" si="1"/>
        <v>3075</v>
      </c>
      <c r="J21" s="98">
        <f t="shared" si="1"/>
        <v>0</v>
      </c>
      <c r="K21" s="98">
        <f t="shared" si="1"/>
        <v>292</v>
      </c>
      <c r="L21" s="98">
        <f t="shared" si="1"/>
        <v>0</v>
      </c>
      <c r="M21" s="98">
        <f t="shared" si="1"/>
        <v>0</v>
      </c>
      <c r="N21" s="98">
        <f>SUM(N4:N20)</f>
        <v>400</v>
      </c>
      <c r="O21" s="98">
        <f>SUM(O4:O20)</f>
        <v>32</v>
      </c>
      <c r="P21" s="98">
        <f t="shared" ref="P21:U21" si="2">SUM(P4:P20)</f>
        <v>28</v>
      </c>
      <c r="Q21" s="98">
        <f t="shared" si="2"/>
        <v>473</v>
      </c>
      <c r="R21" s="98">
        <f>SUM(R4:R20)</f>
        <v>1508</v>
      </c>
      <c r="S21" s="98">
        <f t="shared" si="2"/>
        <v>334</v>
      </c>
      <c r="T21" s="98">
        <f>SUM(T4:T20)</f>
        <v>3</v>
      </c>
      <c r="U21" s="98">
        <f t="shared" si="2"/>
        <v>5</v>
      </c>
      <c r="V21" s="98">
        <f>SUM(V4:V20)</f>
        <v>342</v>
      </c>
      <c r="W21" s="97">
        <f>SUM(W4:W20)</f>
        <v>5280</v>
      </c>
      <c r="X21" s="41"/>
      <c r="Y21" s="58"/>
      <c r="Z21" s="58"/>
      <c r="AA21" s="58"/>
      <c r="AB21" s="58"/>
      <c r="AC21" s="58"/>
      <c r="AD21" s="58"/>
    </row>
    <row r="22" spans="1:30" ht="21.75" thickTop="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2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  <c r="Y842" s="1"/>
      <c r="Z842" s="1"/>
      <c r="AA842" s="1"/>
      <c r="AB842" s="1"/>
      <c r="AC842" s="1"/>
      <c r="AD842" s="1"/>
    </row>
    <row r="843" spans="1:30" ht="2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  <c r="Y843" s="1"/>
      <c r="Z843" s="1"/>
      <c r="AA843" s="1"/>
      <c r="AB843" s="1"/>
      <c r="AC843" s="1"/>
      <c r="AD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  <row r="865" spans="1:24" ht="15.75" customHeight="1" x14ac:dyDescent="0.35">
      <c r="A865" s="1"/>
      <c r="B865" s="1"/>
      <c r="C865" s="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"/>
    </row>
    <row r="866" spans="1:24" ht="15.75" customHeight="1" x14ac:dyDescent="0.35">
      <c r="A866" s="1"/>
      <c r="B866" s="1"/>
      <c r="C866" s="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864"/>
  <sheetViews>
    <sheetView showGridLines="0" view="pageBreakPreview" zoomScale="60" zoomScaleNormal="124" workbookViewId="0">
      <pane ySplit="3" topLeftCell="A4" activePane="bottomLeft" state="frozen"/>
      <selection activeCell="AD9" sqref="AD9"/>
      <selection pane="bottomLeft" activeCell="L32" sqref="L32"/>
    </sheetView>
  </sheetViews>
  <sheetFormatPr defaultColWidth="12.5703125" defaultRowHeight="15.75" customHeight="1" x14ac:dyDescent="0.3"/>
  <cols>
    <col min="1" max="1" width="6.5703125" style="32" bestFit="1" customWidth="1"/>
    <col min="2" max="2" width="16.7109375" style="32" bestFit="1" customWidth="1"/>
    <col min="3" max="3" width="40.140625" style="32" bestFit="1" customWidth="1"/>
    <col min="4" max="4" width="13.5703125" style="53" bestFit="1" customWidth="1"/>
    <col min="5" max="5" width="14.7109375" style="53" bestFit="1" customWidth="1"/>
    <col min="6" max="8" width="11.85546875" style="53" customWidth="1"/>
    <col min="9" max="10" width="8.85546875" style="53" customWidth="1"/>
    <col min="11" max="17" width="6.42578125" style="53" bestFit="1" customWidth="1"/>
    <col min="18" max="18" width="8.28515625" style="53" bestFit="1" customWidth="1"/>
    <col min="19" max="22" width="6.42578125" style="53" bestFit="1" customWidth="1"/>
    <col min="23" max="23" width="19.28515625" style="53" bestFit="1" customWidth="1"/>
    <col min="24" max="24" width="19.5703125" style="32" bestFit="1" customWidth="1"/>
    <col min="25" max="25" width="0.5703125" style="32" customWidth="1"/>
    <col min="26" max="26" width="23.7109375" style="32" bestFit="1" customWidth="1"/>
    <col min="27" max="27" width="15.140625" style="32" bestFit="1" customWidth="1"/>
    <col min="28" max="16384" width="12.5703125" style="32"/>
  </cols>
  <sheetData>
    <row r="1" spans="1:30" ht="45.75" customHeight="1" x14ac:dyDescent="0.35">
      <c r="A1" s="430" t="s">
        <v>308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1"/>
      <c r="Z1" s="1"/>
      <c r="AA1" s="1"/>
      <c r="AB1" s="1"/>
      <c r="AC1" s="1"/>
      <c r="AD1" s="1"/>
    </row>
    <row r="2" spans="1:30" s="31" customFormat="1" ht="45.75" customHeight="1" x14ac:dyDescent="0.35">
      <c r="A2" s="428" t="s">
        <v>0</v>
      </c>
      <c r="B2" s="428" t="s">
        <v>1</v>
      </c>
      <c r="C2" s="428" t="s">
        <v>2</v>
      </c>
      <c r="D2" s="428" t="s">
        <v>3</v>
      </c>
      <c r="E2" s="428" t="s">
        <v>4</v>
      </c>
      <c r="F2" s="437" t="s">
        <v>282</v>
      </c>
      <c r="G2" s="438"/>
      <c r="H2" s="439"/>
      <c r="I2" s="423" t="s">
        <v>289</v>
      </c>
      <c r="J2" s="424"/>
      <c r="K2" s="434" t="s">
        <v>283</v>
      </c>
      <c r="L2" s="435"/>
      <c r="M2" s="435"/>
      <c r="N2" s="435"/>
      <c r="O2" s="435"/>
      <c r="P2" s="435"/>
      <c r="Q2" s="435"/>
      <c r="R2" s="436"/>
      <c r="S2" s="425" t="s">
        <v>5</v>
      </c>
      <c r="T2" s="426"/>
      <c r="U2" s="426"/>
      <c r="V2" s="427"/>
      <c r="W2" s="94" t="s">
        <v>6</v>
      </c>
      <c r="X2" s="428" t="s">
        <v>7</v>
      </c>
      <c r="Y2" s="30"/>
      <c r="Z2" s="30"/>
      <c r="AA2" s="30"/>
      <c r="AB2" s="30"/>
      <c r="AC2" s="30"/>
      <c r="AD2" s="30"/>
    </row>
    <row r="3" spans="1:30" s="31" customFormat="1" ht="90.75" customHeight="1" x14ac:dyDescent="0.35">
      <c r="A3" s="429"/>
      <c r="B3" s="429"/>
      <c r="C3" s="429"/>
      <c r="D3" s="432"/>
      <c r="E3" s="433"/>
      <c r="F3" s="273" t="s">
        <v>8</v>
      </c>
      <c r="G3" s="273" t="s">
        <v>280</v>
      </c>
      <c r="H3" s="273" t="s">
        <v>281</v>
      </c>
      <c r="I3" s="274" t="s">
        <v>290</v>
      </c>
      <c r="J3" s="274" t="s">
        <v>291</v>
      </c>
      <c r="K3" s="275" t="s">
        <v>9</v>
      </c>
      <c r="L3" s="275" t="s">
        <v>10</v>
      </c>
      <c r="M3" s="275" t="s">
        <v>11</v>
      </c>
      <c r="N3" s="275" t="s">
        <v>12</v>
      </c>
      <c r="O3" s="275" t="s">
        <v>13</v>
      </c>
      <c r="P3" s="275" t="s">
        <v>14</v>
      </c>
      <c r="Q3" s="275" t="s">
        <v>15</v>
      </c>
      <c r="R3" s="275" t="s">
        <v>16</v>
      </c>
      <c r="S3" s="276" t="s">
        <v>17</v>
      </c>
      <c r="T3" s="276" t="s">
        <v>18</v>
      </c>
      <c r="U3" s="276" t="s">
        <v>19</v>
      </c>
      <c r="V3" s="276" t="s">
        <v>20</v>
      </c>
      <c r="W3" s="179" t="s">
        <v>21</v>
      </c>
      <c r="X3" s="429"/>
      <c r="Y3" s="30"/>
      <c r="Z3" s="30"/>
      <c r="AA3" s="30"/>
      <c r="AB3" s="30"/>
      <c r="AC3" s="30"/>
      <c r="AD3" s="30"/>
    </row>
    <row r="4" spans="1:30" customFormat="1" ht="27.75" customHeight="1" x14ac:dyDescent="0.35">
      <c r="A4" s="247">
        <v>11</v>
      </c>
      <c r="B4" s="259" t="s">
        <v>245</v>
      </c>
      <c r="C4" s="194" t="s">
        <v>267</v>
      </c>
      <c r="D4" s="260"/>
      <c r="E4" s="260"/>
      <c r="F4" s="170"/>
      <c r="G4" s="170"/>
      <c r="H4" s="170"/>
      <c r="I4" s="170"/>
      <c r="J4" s="170"/>
      <c r="K4" s="193"/>
      <c r="L4" s="193"/>
      <c r="M4" s="193"/>
      <c r="N4" s="170"/>
      <c r="O4" s="193"/>
      <c r="P4" s="193"/>
      <c r="Q4" s="193"/>
      <c r="R4" s="170"/>
      <c r="S4" s="193"/>
      <c r="T4" s="193"/>
      <c r="U4" s="170"/>
      <c r="V4" s="170"/>
      <c r="W4" s="309"/>
      <c r="X4" s="237"/>
      <c r="Y4" s="1"/>
      <c r="Z4" s="58" t="s">
        <v>312</v>
      </c>
      <c r="AA4" s="1"/>
      <c r="AB4" s="1"/>
      <c r="AC4" s="1"/>
      <c r="AD4" s="1"/>
    </row>
    <row r="5" spans="1:30" customFormat="1" ht="27.75" customHeight="1" x14ac:dyDescent="0.35">
      <c r="A5" s="170"/>
      <c r="B5" s="260"/>
      <c r="C5" s="40" t="s">
        <v>472</v>
      </c>
      <c r="D5" s="43" t="s">
        <v>246</v>
      </c>
      <c r="E5" s="43" t="s">
        <v>139</v>
      </c>
      <c r="F5" s="89">
        <v>299</v>
      </c>
      <c r="G5" s="89"/>
      <c r="H5" s="89">
        <v>299</v>
      </c>
      <c r="I5" s="89">
        <v>299</v>
      </c>
      <c r="J5" s="111"/>
      <c r="K5" s="89" t="s">
        <v>119</v>
      </c>
      <c r="L5" s="89" t="s">
        <v>119</v>
      </c>
      <c r="M5" s="89" t="s">
        <v>119</v>
      </c>
      <c r="N5" s="89">
        <v>5</v>
      </c>
      <c r="O5" s="89" t="s">
        <v>119</v>
      </c>
      <c r="P5" s="89" t="s">
        <v>119</v>
      </c>
      <c r="Q5" s="89" t="s">
        <v>119</v>
      </c>
      <c r="R5" s="89">
        <v>289</v>
      </c>
      <c r="S5" s="89" t="s">
        <v>119</v>
      </c>
      <c r="T5" s="89" t="s">
        <v>119</v>
      </c>
      <c r="U5" s="89">
        <v>5</v>
      </c>
      <c r="V5" s="89">
        <f>SUM(S5:U5)</f>
        <v>5</v>
      </c>
      <c r="W5" s="91">
        <v>1196</v>
      </c>
      <c r="X5" s="40"/>
      <c r="Y5" s="1"/>
      <c r="Z5" s="355" t="s">
        <v>313</v>
      </c>
      <c r="AA5" s="1"/>
      <c r="AB5" s="1"/>
      <c r="AC5" s="1"/>
      <c r="AD5" s="1"/>
    </row>
    <row r="6" spans="1:30" customFormat="1" ht="27.75" customHeight="1" x14ac:dyDescent="0.35">
      <c r="A6" s="170"/>
      <c r="B6" s="260"/>
      <c r="C6" s="200" t="s">
        <v>268</v>
      </c>
      <c r="D6" s="263"/>
      <c r="E6" s="263"/>
      <c r="F6" s="149"/>
      <c r="G6" s="149"/>
      <c r="H6" s="149"/>
      <c r="I6" s="310"/>
      <c r="J6" s="310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291"/>
      <c r="X6" s="235"/>
      <c r="Y6" s="1"/>
      <c r="Z6" s="1" t="s">
        <v>314</v>
      </c>
      <c r="AA6" s="1" t="s">
        <v>315</v>
      </c>
      <c r="AB6" s="1"/>
      <c r="AC6" s="1"/>
      <c r="AD6" s="1"/>
    </row>
    <row r="7" spans="1:30" customFormat="1" ht="27.75" customHeight="1" x14ac:dyDescent="0.35">
      <c r="A7" s="170"/>
      <c r="B7" s="237"/>
      <c r="C7" s="237" t="s">
        <v>276</v>
      </c>
      <c r="D7" s="260" t="s">
        <v>254</v>
      </c>
      <c r="E7" s="260" t="s">
        <v>139</v>
      </c>
      <c r="F7" s="152">
        <v>4</v>
      </c>
      <c r="G7" s="152">
        <v>4</v>
      </c>
      <c r="H7" s="152"/>
      <c r="I7" s="152">
        <v>4</v>
      </c>
      <c r="J7" s="311"/>
      <c r="K7" s="152">
        <v>4</v>
      </c>
      <c r="L7" s="152" t="s">
        <v>119</v>
      </c>
      <c r="M7" s="152" t="s">
        <v>119</v>
      </c>
      <c r="N7" s="152" t="s">
        <v>119</v>
      </c>
      <c r="O7" s="152" t="s">
        <v>119</v>
      </c>
      <c r="P7" s="152" t="s">
        <v>119</v>
      </c>
      <c r="Q7" s="152" t="s">
        <v>119</v>
      </c>
      <c r="R7" s="152" t="s">
        <v>119</v>
      </c>
      <c r="S7" s="152" t="s">
        <v>119</v>
      </c>
      <c r="T7" s="152" t="s">
        <v>119</v>
      </c>
      <c r="U7" s="152" t="s">
        <v>119</v>
      </c>
      <c r="V7" s="152" t="s">
        <v>119</v>
      </c>
      <c r="W7" s="152">
        <v>10</v>
      </c>
      <c r="X7" s="237"/>
      <c r="Y7" s="1"/>
      <c r="Z7" s="1" t="s">
        <v>316</v>
      </c>
      <c r="AA7" s="1" t="s">
        <v>317</v>
      </c>
      <c r="AB7" s="1"/>
      <c r="AC7" s="1"/>
      <c r="AD7" s="1"/>
    </row>
    <row r="8" spans="1:30" customFormat="1" ht="27.75" customHeight="1" x14ac:dyDescent="0.35">
      <c r="A8" s="170"/>
      <c r="B8" s="237"/>
      <c r="C8" s="246" t="s">
        <v>255</v>
      </c>
      <c r="D8" s="269" t="s">
        <v>256</v>
      </c>
      <c r="E8" s="269" t="s">
        <v>150</v>
      </c>
      <c r="F8" s="165">
        <v>72</v>
      </c>
      <c r="G8" s="165">
        <v>72</v>
      </c>
      <c r="H8" s="165"/>
      <c r="I8" s="165">
        <v>72</v>
      </c>
      <c r="J8" s="312"/>
      <c r="K8" s="165">
        <v>57</v>
      </c>
      <c r="L8" s="165" t="s">
        <v>119</v>
      </c>
      <c r="M8" s="165" t="s">
        <v>119</v>
      </c>
      <c r="N8" s="165" t="s">
        <v>119</v>
      </c>
      <c r="O8" s="165" t="s">
        <v>119</v>
      </c>
      <c r="P8" s="165" t="s">
        <v>119</v>
      </c>
      <c r="Q8" s="165" t="s">
        <v>119</v>
      </c>
      <c r="R8" s="165" t="s">
        <v>119</v>
      </c>
      <c r="S8" s="165">
        <v>14</v>
      </c>
      <c r="T8" s="165">
        <v>1</v>
      </c>
      <c r="U8" s="165" t="s">
        <v>119</v>
      </c>
      <c r="V8" s="165">
        <f>SUM(S8:U8)</f>
        <v>15</v>
      </c>
      <c r="W8" s="165"/>
      <c r="X8" s="246" t="s">
        <v>266</v>
      </c>
      <c r="Y8" s="1"/>
      <c r="Z8" s="1" t="s">
        <v>318</v>
      </c>
      <c r="AA8" s="1" t="s">
        <v>317</v>
      </c>
      <c r="AB8" s="1"/>
      <c r="AC8" s="1"/>
      <c r="AD8" s="1"/>
    </row>
    <row r="9" spans="1:30" customFormat="1" ht="27.75" customHeight="1" x14ac:dyDescent="0.35">
      <c r="A9" s="170"/>
      <c r="B9" s="237"/>
      <c r="C9" s="40" t="s">
        <v>471</v>
      </c>
      <c r="D9" s="43" t="s">
        <v>257</v>
      </c>
      <c r="E9" s="43" t="s">
        <v>150</v>
      </c>
      <c r="F9" s="89">
        <v>79</v>
      </c>
      <c r="G9" s="89">
        <v>79</v>
      </c>
      <c r="H9" s="89"/>
      <c r="I9" s="89">
        <v>79</v>
      </c>
      <c r="J9" s="111"/>
      <c r="K9" s="89" t="s">
        <v>119</v>
      </c>
      <c r="L9" s="89">
        <v>79</v>
      </c>
      <c r="M9" s="89" t="s">
        <v>119</v>
      </c>
      <c r="N9" s="89" t="s">
        <v>119</v>
      </c>
      <c r="O9" s="89" t="s">
        <v>119</v>
      </c>
      <c r="P9" s="89" t="s">
        <v>119</v>
      </c>
      <c r="Q9" s="89" t="s">
        <v>119</v>
      </c>
      <c r="R9" s="89" t="s">
        <v>119</v>
      </c>
      <c r="S9" s="89" t="s">
        <v>119</v>
      </c>
      <c r="T9" s="89" t="s">
        <v>119</v>
      </c>
      <c r="U9" s="89" t="s">
        <v>119</v>
      </c>
      <c r="V9" s="89" t="s">
        <v>119</v>
      </c>
      <c r="W9" s="89"/>
      <c r="X9" s="40"/>
      <c r="Y9" s="1"/>
      <c r="Z9" s="1" t="s">
        <v>319</v>
      </c>
      <c r="AA9" s="1" t="s">
        <v>320</v>
      </c>
      <c r="AB9" s="1"/>
      <c r="AC9" s="1"/>
      <c r="AD9" s="1"/>
    </row>
    <row r="10" spans="1:30" customFormat="1" ht="27.75" customHeight="1" x14ac:dyDescent="0.35">
      <c r="A10" s="170"/>
      <c r="B10" s="237"/>
      <c r="C10" s="210" t="s">
        <v>269</v>
      </c>
      <c r="D10" s="263"/>
      <c r="E10" s="263"/>
      <c r="F10" s="149"/>
      <c r="G10" s="149"/>
      <c r="H10" s="149"/>
      <c r="I10" s="310"/>
      <c r="J10" s="310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235"/>
      <c r="Y10" s="1"/>
      <c r="Z10" s="355" t="s">
        <v>402</v>
      </c>
      <c r="AA10" s="1"/>
      <c r="AB10" s="1"/>
      <c r="AC10" s="1"/>
      <c r="AD10" s="1"/>
    </row>
    <row r="11" spans="1:30" customFormat="1" ht="27.75" customHeight="1" x14ac:dyDescent="0.35">
      <c r="A11" s="170"/>
      <c r="B11" s="237"/>
      <c r="C11" s="237" t="s">
        <v>275</v>
      </c>
      <c r="D11" s="260" t="s">
        <v>247</v>
      </c>
      <c r="E11" s="260" t="s">
        <v>139</v>
      </c>
      <c r="F11" s="152">
        <v>472</v>
      </c>
      <c r="G11" s="152"/>
      <c r="H11" s="152">
        <v>472</v>
      </c>
      <c r="I11" s="311">
        <v>472</v>
      </c>
      <c r="J11" s="311"/>
      <c r="K11" s="152" t="s">
        <v>119</v>
      </c>
      <c r="L11" s="152" t="s">
        <v>119</v>
      </c>
      <c r="M11" s="152" t="s">
        <v>119</v>
      </c>
      <c r="N11" s="152">
        <v>8</v>
      </c>
      <c r="O11" s="152" t="s">
        <v>119</v>
      </c>
      <c r="P11" s="152" t="s">
        <v>119</v>
      </c>
      <c r="Q11" s="152">
        <v>4</v>
      </c>
      <c r="R11" s="152">
        <v>460</v>
      </c>
      <c r="S11" s="152" t="s">
        <v>119</v>
      </c>
      <c r="T11" s="152" t="s">
        <v>119</v>
      </c>
      <c r="U11" s="152" t="s">
        <v>119</v>
      </c>
      <c r="V11" s="152" t="s">
        <v>119</v>
      </c>
      <c r="W11" s="152">
        <v>944</v>
      </c>
      <c r="X11" s="237"/>
      <c r="Y11" s="1"/>
      <c r="Z11" s="1" t="s">
        <v>321</v>
      </c>
      <c r="AA11" s="1" t="s">
        <v>322</v>
      </c>
      <c r="AB11" s="1"/>
      <c r="AC11" s="1"/>
      <c r="AD11" s="1"/>
    </row>
    <row r="12" spans="1:30" customFormat="1" ht="27.75" customHeight="1" x14ac:dyDescent="0.35">
      <c r="A12" s="170"/>
      <c r="B12" s="237"/>
      <c r="C12" s="246" t="s">
        <v>469</v>
      </c>
      <c r="D12" s="269" t="s">
        <v>248</v>
      </c>
      <c r="E12" s="269" t="s">
        <v>139</v>
      </c>
      <c r="F12" s="165">
        <v>469</v>
      </c>
      <c r="G12" s="165"/>
      <c r="H12" s="165">
        <v>469</v>
      </c>
      <c r="I12" s="312">
        <v>469</v>
      </c>
      <c r="J12" s="312"/>
      <c r="K12" s="165" t="s">
        <v>119</v>
      </c>
      <c r="L12" s="165" t="s">
        <v>119</v>
      </c>
      <c r="M12" s="165" t="s">
        <v>119</v>
      </c>
      <c r="N12" s="165">
        <v>19</v>
      </c>
      <c r="O12" s="165" t="s">
        <v>119</v>
      </c>
      <c r="P12" s="165" t="s">
        <v>119</v>
      </c>
      <c r="Q12" s="165">
        <v>19</v>
      </c>
      <c r="R12" s="165">
        <v>431</v>
      </c>
      <c r="S12" s="165" t="s">
        <v>119</v>
      </c>
      <c r="T12" s="165" t="s">
        <v>119</v>
      </c>
      <c r="U12" s="165" t="s">
        <v>119</v>
      </c>
      <c r="V12" s="165" t="s">
        <v>119</v>
      </c>
      <c r="W12" s="165">
        <v>1876</v>
      </c>
      <c r="X12" s="246"/>
      <c r="Y12" s="1"/>
      <c r="Z12" s="1"/>
      <c r="AA12" s="1"/>
      <c r="AB12" s="1"/>
      <c r="AC12" s="1"/>
      <c r="AD12" s="1"/>
    </row>
    <row r="13" spans="1:30" customFormat="1" ht="27.75" customHeight="1" x14ac:dyDescent="0.35">
      <c r="A13" s="170"/>
      <c r="B13" s="237"/>
      <c r="C13" s="40" t="s">
        <v>470</v>
      </c>
      <c r="D13" s="43" t="s">
        <v>249</v>
      </c>
      <c r="E13" s="43" t="s">
        <v>139</v>
      </c>
      <c r="F13" s="89">
        <v>258</v>
      </c>
      <c r="G13" s="89"/>
      <c r="H13" s="89">
        <v>258</v>
      </c>
      <c r="I13" s="111">
        <v>258</v>
      </c>
      <c r="J13" s="111"/>
      <c r="K13" s="89" t="s">
        <v>119</v>
      </c>
      <c r="L13" s="89" t="s">
        <v>119</v>
      </c>
      <c r="M13" s="89" t="s">
        <v>119</v>
      </c>
      <c r="N13" s="89">
        <v>4</v>
      </c>
      <c r="O13" s="89" t="s">
        <v>119</v>
      </c>
      <c r="P13" s="89" t="s">
        <v>119</v>
      </c>
      <c r="Q13" s="89">
        <v>8</v>
      </c>
      <c r="R13" s="89">
        <v>246</v>
      </c>
      <c r="S13" s="89" t="s">
        <v>119</v>
      </c>
      <c r="T13" s="89" t="s">
        <v>119</v>
      </c>
      <c r="U13" s="89" t="s">
        <v>119</v>
      </c>
      <c r="V13" s="89" t="s">
        <v>119</v>
      </c>
      <c r="W13" s="89">
        <v>1032</v>
      </c>
      <c r="X13" s="40"/>
      <c r="Y13" s="1"/>
      <c r="Z13" s="1"/>
      <c r="AA13" s="1"/>
      <c r="AB13" s="1"/>
      <c r="AC13" s="1"/>
      <c r="AD13" s="1"/>
    </row>
    <row r="14" spans="1:30" customFormat="1" ht="27.75" customHeight="1" x14ac:dyDescent="0.35">
      <c r="A14" s="170"/>
      <c r="B14" s="237"/>
      <c r="C14" s="210" t="s">
        <v>270</v>
      </c>
      <c r="D14" s="263"/>
      <c r="E14" s="263"/>
      <c r="F14" s="149"/>
      <c r="G14" s="149"/>
      <c r="H14" s="149"/>
      <c r="I14" s="310"/>
      <c r="J14" s="310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235"/>
      <c r="Y14" s="1"/>
      <c r="Z14" s="1"/>
      <c r="AA14" s="1"/>
      <c r="AB14" s="1"/>
      <c r="AC14" s="1"/>
      <c r="AD14" s="1"/>
    </row>
    <row r="15" spans="1:30" customFormat="1" ht="27.75" customHeight="1" x14ac:dyDescent="0.35">
      <c r="A15" s="170"/>
      <c r="B15" s="237"/>
      <c r="C15" s="237" t="s">
        <v>275</v>
      </c>
      <c r="D15" s="260" t="s">
        <v>250</v>
      </c>
      <c r="E15" s="260" t="s">
        <v>139</v>
      </c>
      <c r="F15" s="152">
        <v>26</v>
      </c>
      <c r="G15" s="152"/>
      <c r="H15" s="152">
        <v>26</v>
      </c>
      <c r="I15" s="311"/>
      <c r="J15" s="311">
        <v>26</v>
      </c>
      <c r="K15" s="152" t="s">
        <v>119</v>
      </c>
      <c r="L15" s="152" t="s">
        <v>119</v>
      </c>
      <c r="M15" s="152" t="s">
        <v>119</v>
      </c>
      <c r="N15" s="152">
        <v>4</v>
      </c>
      <c r="O15" s="152" t="s">
        <v>119</v>
      </c>
      <c r="P15" s="152" t="s">
        <v>119</v>
      </c>
      <c r="Q15" s="152" t="s">
        <v>119</v>
      </c>
      <c r="R15" s="152">
        <v>2</v>
      </c>
      <c r="S15" s="152">
        <v>18</v>
      </c>
      <c r="T15" s="152">
        <v>2</v>
      </c>
      <c r="U15" s="152" t="s">
        <v>119</v>
      </c>
      <c r="V15" s="152">
        <f t="shared" ref="V15" si="0">SUM(S15:U15)</f>
        <v>20</v>
      </c>
      <c r="W15" s="152">
        <v>5</v>
      </c>
      <c r="X15" s="237" t="s">
        <v>251</v>
      </c>
      <c r="Y15" s="1"/>
      <c r="Z15" s="1"/>
      <c r="AA15" s="1"/>
      <c r="AB15" s="1"/>
      <c r="AC15" s="1"/>
      <c r="AD15" s="1"/>
    </row>
    <row r="16" spans="1:30" customFormat="1" ht="27.75" customHeight="1" x14ac:dyDescent="0.35">
      <c r="A16" s="170"/>
      <c r="B16" s="237"/>
      <c r="C16" s="246" t="s">
        <v>295</v>
      </c>
      <c r="D16" s="269" t="s">
        <v>252</v>
      </c>
      <c r="E16" s="269" t="s">
        <v>139</v>
      </c>
      <c r="F16" s="165">
        <v>142</v>
      </c>
      <c r="G16" s="165"/>
      <c r="H16" s="165">
        <v>142</v>
      </c>
      <c r="I16" s="312">
        <v>142</v>
      </c>
      <c r="J16" s="312"/>
      <c r="K16" s="165" t="s">
        <v>119</v>
      </c>
      <c r="L16" s="165" t="s">
        <v>119</v>
      </c>
      <c r="M16" s="165" t="s">
        <v>119</v>
      </c>
      <c r="N16" s="165">
        <v>29</v>
      </c>
      <c r="O16" s="165" t="s">
        <v>119</v>
      </c>
      <c r="P16" s="165" t="s">
        <v>119</v>
      </c>
      <c r="Q16" s="165" t="s">
        <v>119</v>
      </c>
      <c r="R16" s="165">
        <v>113</v>
      </c>
      <c r="S16" s="165">
        <v>1</v>
      </c>
      <c r="T16" s="165" t="s">
        <v>119</v>
      </c>
      <c r="U16" s="165" t="s">
        <v>119</v>
      </c>
      <c r="V16" s="165">
        <v>0</v>
      </c>
      <c r="W16" s="165">
        <v>560</v>
      </c>
      <c r="X16" s="246"/>
      <c r="Y16" s="1"/>
      <c r="Z16" s="1"/>
      <c r="AA16" s="1"/>
      <c r="AB16" s="1"/>
      <c r="AC16" s="1"/>
      <c r="AD16" s="1"/>
    </row>
    <row r="17" spans="1:30" customFormat="1" ht="27.75" customHeight="1" x14ac:dyDescent="0.35">
      <c r="A17" s="37"/>
      <c r="B17" s="40"/>
      <c r="C17" s="40" t="s">
        <v>309</v>
      </c>
      <c r="D17" s="43" t="s">
        <v>253</v>
      </c>
      <c r="E17" s="43" t="s">
        <v>139</v>
      </c>
      <c r="F17" s="89">
        <v>180</v>
      </c>
      <c r="G17" s="89"/>
      <c r="H17" s="89">
        <v>180</v>
      </c>
      <c r="I17" s="111">
        <v>180</v>
      </c>
      <c r="J17" s="111"/>
      <c r="K17" s="89" t="s">
        <v>119</v>
      </c>
      <c r="L17" s="89" t="s">
        <v>119</v>
      </c>
      <c r="M17" s="89" t="s">
        <v>119</v>
      </c>
      <c r="N17" s="89">
        <v>29</v>
      </c>
      <c r="O17" s="89">
        <v>1</v>
      </c>
      <c r="P17" s="89" t="s">
        <v>119</v>
      </c>
      <c r="Q17" s="89" t="s">
        <v>119</v>
      </c>
      <c r="R17" s="89">
        <v>150</v>
      </c>
      <c r="S17" s="89">
        <v>1</v>
      </c>
      <c r="T17" s="89" t="s">
        <v>119</v>
      </c>
      <c r="U17" s="89" t="s">
        <v>119</v>
      </c>
      <c r="V17" s="89">
        <v>0</v>
      </c>
      <c r="W17" s="89">
        <v>720</v>
      </c>
      <c r="X17" s="40"/>
      <c r="Y17" s="1"/>
      <c r="Z17" s="1"/>
      <c r="AA17" s="1"/>
      <c r="AB17" s="1"/>
      <c r="AC17" s="1"/>
      <c r="AD17" s="1"/>
    </row>
    <row r="18" spans="1:30" s="59" customFormat="1" ht="27.75" customHeight="1" thickBot="1" x14ac:dyDescent="0.4">
      <c r="A18" s="46"/>
      <c r="B18" s="47"/>
      <c r="C18" s="48" t="s">
        <v>258</v>
      </c>
      <c r="D18" s="103">
        <f>COUNTA(D5:D17)</f>
        <v>10</v>
      </c>
      <c r="E18" s="48"/>
      <c r="F18" s="104">
        <f>SUM(F4:F17)</f>
        <v>2001</v>
      </c>
      <c r="G18" s="104">
        <f t="shared" ref="G18:W18" si="1">SUM(G4:G17)</f>
        <v>155</v>
      </c>
      <c r="H18" s="104">
        <f>SUM(H4:H17)</f>
        <v>1846</v>
      </c>
      <c r="I18" s="104">
        <f t="shared" ref="I18:J18" si="2">SUM(I4:I17)</f>
        <v>1975</v>
      </c>
      <c r="J18" s="104">
        <f t="shared" si="2"/>
        <v>26</v>
      </c>
      <c r="K18" s="104">
        <f t="shared" si="1"/>
        <v>61</v>
      </c>
      <c r="L18" s="104">
        <f t="shared" si="1"/>
        <v>79</v>
      </c>
      <c r="M18" s="104">
        <f t="shared" si="1"/>
        <v>0</v>
      </c>
      <c r="N18" s="104">
        <f t="shared" si="1"/>
        <v>98</v>
      </c>
      <c r="O18" s="104">
        <f t="shared" si="1"/>
        <v>1</v>
      </c>
      <c r="P18" s="104">
        <f t="shared" si="1"/>
        <v>0</v>
      </c>
      <c r="Q18" s="104">
        <f t="shared" si="1"/>
        <v>31</v>
      </c>
      <c r="R18" s="104">
        <f t="shared" si="1"/>
        <v>1691</v>
      </c>
      <c r="S18" s="104">
        <f t="shared" si="1"/>
        <v>34</v>
      </c>
      <c r="T18" s="104">
        <f t="shared" si="1"/>
        <v>3</v>
      </c>
      <c r="U18" s="104">
        <f t="shared" si="1"/>
        <v>5</v>
      </c>
      <c r="V18" s="104">
        <f>SUM(V4:V17)</f>
        <v>40</v>
      </c>
      <c r="W18" s="104">
        <f t="shared" si="1"/>
        <v>6343</v>
      </c>
      <c r="X18" s="47"/>
      <c r="Y18" s="58"/>
      <c r="Z18" s="58"/>
      <c r="AA18" s="58"/>
      <c r="AB18" s="58"/>
      <c r="AC18" s="58"/>
      <c r="AD18" s="58"/>
    </row>
    <row r="19" spans="1:30" ht="21" x14ac:dyDescent="0.35">
      <c r="A19" s="1"/>
      <c r="B19" s="1"/>
      <c r="C19" s="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"/>
      <c r="Y19" s="1"/>
      <c r="Z19" s="1"/>
      <c r="AA19" s="1"/>
      <c r="AB19" s="1"/>
      <c r="AC19" s="1"/>
      <c r="AD19" s="1"/>
    </row>
    <row r="20" spans="1:30" ht="21" x14ac:dyDescent="0.35">
      <c r="A20" s="1"/>
      <c r="B20" s="1"/>
      <c r="C20" s="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"/>
      <c r="Y20" s="1"/>
      <c r="Z20" s="1"/>
      <c r="AA20" s="1"/>
      <c r="AB20" s="1"/>
      <c r="AC20" s="1"/>
      <c r="AD20" s="1"/>
    </row>
    <row r="21" spans="1:30" ht="21" x14ac:dyDescent="0.35">
      <c r="A21" s="1"/>
      <c r="B21" s="1"/>
      <c r="C21" s="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"/>
      <c r="Y21" s="1"/>
      <c r="Z21" s="1"/>
      <c r="AA21" s="1"/>
      <c r="AB21" s="1"/>
      <c r="AC21" s="1"/>
      <c r="AD21" s="1"/>
    </row>
    <row r="22" spans="1:30" ht="21" x14ac:dyDescent="0.35">
      <c r="A22" s="1"/>
      <c r="B22" s="1"/>
      <c r="C22" s="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"/>
      <c r="Y22" s="1"/>
      <c r="Z22" s="1"/>
      <c r="AA22" s="1"/>
      <c r="AB22" s="1"/>
      <c r="AC22" s="1"/>
      <c r="AD22" s="1"/>
    </row>
    <row r="23" spans="1:30" ht="21" x14ac:dyDescent="0.35">
      <c r="A23" s="1"/>
      <c r="B23" s="1"/>
      <c r="C23" s="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"/>
      <c r="Y23" s="1"/>
      <c r="Z23" s="1"/>
      <c r="AA23" s="1"/>
      <c r="AB23" s="1"/>
      <c r="AC23" s="1"/>
      <c r="AD23" s="1"/>
    </row>
    <row r="24" spans="1:30" ht="21" x14ac:dyDescent="0.35">
      <c r="A24" s="1"/>
      <c r="B24" s="1"/>
      <c r="C24" s="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"/>
      <c r="Y24" s="1"/>
      <c r="Z24" s="1"/>
      <c r="AA24" s="1"/>
      <c r="AB24" s="1"/>
      <c r="AC24" s="1"/>
      <c r="AD24" s="1"/>
    </row>
    <row r="25" spans="1:30" ht="21" x14ac:dyDescent="0.35">
      <c r="A25" s="1"/>
      <c r="B25" s="1"/>
      <c r="C25" s="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"/>
      <c r="Y25" s="1"/>
      <c r="Z25" s="1"/>
      <c r="AA25" s="1"/>
      <c r="AB25" s="1"/>
      <c r="AC25" s="1"/>
      <c r="AD25" s="1"/>
    </row>
    <row r="26" spans="1:30" ht="21" x14ac:dyDescent="0.35">
      <c r="A26" s="1"/>
      <c r="B26" s="1"/>
      <c r="C26" s="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"/>
      <c r="Y26" s="1"/>
      <c r="Z26" s="1"/>
      <c r="AA26" s="1"/>
      <c r="AB26" s="1"/>
      <c r="AC26" s="1"/>
      <c r="AD26" s="1"/>
    </row>
    <row r="27" spans="1:30" ht="21" x14ac:dyDescent="0.35">
      <c r="A27" s="1"/>
      <c r="B27" s="1"/>
      <c r="C27" s="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"/>
      <c r="Y27" s="1"/>
      <c r="Z27" s="1"/>
      <c r="AA27" s="1"/>
      <c r="AB27" s="1"/>
      <c r="AC27" s="1"/>
      <c r="AD27" s="1"/>
    </row>
    <row r="28" spans="1:30" ht="21" x14ac:dyDescent="0.35">
      <c r="A28" s="1"/>
      <c r="B28" s="1"/>
      <c r="C28" s="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"/>
      <c r="Y28" s="1"/>
      <c r="Z28" s="1"/>
      <c r="AA28" s="1"/>
      <c r="AB28" s="1"/>
      <c r="AC28" s="1"/>
      <c r="AD28" s="1"/>
    </row>
    <row r="29" spans="1:30" ht="21" x14ac:dyDescent="0.35">
      <c r="A29" s="1"/>
      <c r="B29" s="1"/>
      <c r="C29" s="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"/>
      <c r="Y29" s="1"/>
      <c r="Z29" s="1"/>
      <c r="AA29" s="1"/>
      <c r="AB29" s="1"/>
      <c r="AC29" s="1"/>
      <c r="AD29" s="1"/>
    </row>
    <row r="30" spans="1:30" ht="21" x14ac:dyDescent="0.35">
      <c r="A30" s="1"/>
      <c r="B30" s="1"/>
      <c r="C30" s="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"/>
      <c r="Y30" s="1"/>
      <c r="Z30" s="1"/>
      <c r="AA30" s="1"/>
      <c r="AB30" s="1"/>
      <c r="AC30" s="1"/>
      <c r="AD30" s="1"/>
    </row>
    <row r="31" spans="1:30" ht="21" x14ac:dyDescent="0.35">
      <c r="A31" s="1"/>
      <c r="B31" s="1"/>
      <c r="C31" s="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"/>
      <c r="AB31" s="1"/>
      <c r="AC31" s="1"/>
      <c r="AD31" s="1"/>
    </row>
    <row r="32" spans="1:30" ht="21" x14ac:dyDescent="0.35">
      <c r="A32" s="1"/>
      <c r="B32" s="1"/>
      <c r="C32" s="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"/>
      <c r="AB32" s="1"/>
      <c r="AC32" s="1"/>
      <c r="AD32" s="1"/>
    </row>
    <row r="33" spans="1:30" ht="21" x14ac:dyDescent="0.35">
      <c r="A33" s="1"/>
      <c r="B33" s="1"/>
      <c r="C33" s="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"/>
      <c r="Y33" s="1"/>
      <c r="Z33" s="1"/>
      <c r="AA33" s="1"/>
      <c r="AB33" s="1"/>
      <c r="AC33" s="1"/>
      <c r="AD33" s="1"/>
    </row>
    <row r="34" spans="1:30" ht="21" x14ac:dyDescent="0.35">
      <c r="A34" s="1"/>
      <c r="B34" s="1"/>
      <c r="C34" s="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"/>
      <c r="Y34" s="1"/>
      <c r="Z34" s="1"/>
      <c r="AA34" s="1"/>
      <c r="AB34" s="1"/>
      <c r="AC34" s="1"/>
      <c r="AD34" s="1"/>
    </row>
    <row r="35" spans="1:30" ht="21" x14ac:dyDescent="0.35">
      <c r="A35" s="1"/>
      <c r="B35" s="1"/>
      <c r="C35" s="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"/>
      <c r="Y35" s="1"/>
      <c r="Z35" s="1"/>
      <c r="AA35" s="1"/>
      <c r="AB35" s="1"/>
      <c r="AC35" s="1"/>
      <c r="AD35" s="1"/>
    </row>
    <row r="36" spans="1:30" ht="21" x14ac:dyDescent="0.35">
      <c r="A36" s="1"/>
      <c r="B36" s="1"/>
      <c r="C36" s="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"/>
      <c r="Y36" s="1"/>
      <c r="Z36" s="1"/>
      <c r="AA36" s="1"/>
      <c r="AB36" s="1"/>
      <c r="AC36" s="1"/>
      <c r="AD36" s="1"/>
    </row>
    <row r="37" spans="1:30" ht="21" x14ac:dyDescent="0.35">
      <c r="A37" s="1"/>
      <c r="B37" s="1"/>
      <c r="C37" s="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"/>
      <c r="Y37" s="1"/>
      <c r="Z37" s="1"/>
      <c r="AA37" s="1"/>
      <c r="AB37" s="1"/>
      <c r="AC37" s="1"/>
      <c r="AD37" s="1"/>
    </row>
    <row r="38" spans="1:30" ht="21" x14ac:dyDescent="0.35">
      <c r="A38" s="1"/>
      <c r="B38" s="1"/>
      <c r="C38" s="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"/>
      <c r="Y38" s="1"/>
      <c r="Z38" s="1"/>
      <c r="AA38" s="1"/>
      <c r="AB38" s="1"/>
      <c r="AC38" s="1"/>
      <c r="AD38" s="1"/>
    </row>
    <row r="39" spans="1:30" ht="21" x14ac:dyDescent="0.35">
      <c r="A39" s="1"/>
      <c r="B39" s="1"/>
      <c r="C39" s="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"/>
      <c r="Y39" s="1"/>
      <c r="Z39" s="1"/>
      <c r="AA39" s="1"/>
      <c r="AB39" s="1"/>
      <c r="AC39" s="1"/>
      <c r="AD39" s="1"/>
    </row>
    <row r="40" spans="1:30" ht="21" x14ac:dyDescent="0.35">
      <c r="A40" s="1"/>
      <c r="B40" s="1"/>
      <c r="C40" s="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"/>
      <c r="Y40" s="1"/>
      <c r="Z40" s="1"/>
      <c r="AA40" s="1"/>
      <c r="AB40" s="1"/>
      <c r="AC40" s="1"/>
      <c r="AD40" s="1"/>
    </row>
    <row r="41" spans="1:30" ht="21" x14ac:dyDescent="0.35">
      <c r="A41" s="1"/>
      <c r="B41" s="1"/>
      <c r="C41" s="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"/>
      <c r="Y41" s="1"/>
      <c r="Z41" s="1"/>
      <c r="AA41" s="1"/>
      <c r="AB41" s="1"/>
      <c r="AC41" s="1"/>
      <c r="AD41" s="1"/>
    </row>
    <row r="42" spans="1:30" ht="21" x14ac:dyDescent="0.35">
      <c r="A42" s="1"/>
      <c r="B42" s="1"/>
      <c r="C42" s="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"/>
      <c r="Y42" s="1"/>
      <c r="Z42" s="1"/>
      <c r="AA42" s="1"/>
      <c r="AB42" s="1"/>
      <c r="AC42" s="1"/>
      <c r="AD42" s="1"/>
    </row>
    <row r="43" spans="1:30" ht="21" x14ac:dyDescent="0.35">
      <c r="A43" s="1"/>
      <c r="B43" s="1"/>
      <c r="C43" s="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"/>
      <c r="Y43" s="1"/>
      <c r="Z43" s="1"/>
      <c r="AA43" s="1"/>
      <c r="AB43" s="1"/>
      <c r="AC43" s="1"/>
      <c r="AD43" s="1"/>
    </row>
    <row r="44" spans="1:30" ht="21" x14ac:dyDescent="0.35">
      <c r="A44" s="1"/>
      <c r="B44" s="1"/>
      <c r="C44" s="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"/>
      <c r="Y44" s="1"/>
      <c r="Z44" s="1"/>
      <c r="AA44" s="1"/>
      <c r="AB44" s="1"/>
      <c r="AC44" s="1"/>
      <c r="AD44" s="1"/>
    </row>
    <row r="45" spans="1:30" ht="21" x14ac:dyDescent="0.35">
      <c r="A45" s="1"/>
      <c r="B45" s="1"/>
      <c r="C45" s="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"/>
      <c r="Y45" s="1"/>
      <c r="Z45" s="1"/>
      <c r="AA45" s="1"/>
      <c r="AB45" s="1"/>
      <c r="AC45" s="1"/>
      <c r="AD45" s="1"/>
    </row>
    <row r="46" spans="1:30" ht="21" x14ac:dyDescent="0.35">
      <c r="A46" s="1"/>
      <c r="B46" s="1"/>
      <c r="C46" s="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"/>
      <c r="Y46" s="1"/>
      <c r="Z46" s="1"/>
      <c r="AA46" s="1"/>
      <c r="AB46" s="1"/>
      <c r="AC46" s="1"/>
      <c r="AD46" s="1"/>
    </row>
    <row r="47" spans="1:30" ht="21" x14ac:dyDescent="0.35">
      <c r="A47" s="1"/>
      <c r="B47" s="1"/>
      <c r="C47" s="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"/>
      <c r="Y47" s="1"/>
      <c r="Z47" s="1"/>
      <c r="AA47" s="1"/>
      <c r="AB47" s="1"/>
      <c r="AC47" s="1"/>
      <c r="AD47" s="1"/>
    </row>
    <row r="48" spans="1:30" ht="21" x14ac:dyDescent="0.35">
      <c r="A48" s="1"/>
      <c r="B48" s="1"/>
      <c r="C48" s="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"/>
      <c r="Y48" s="1"/>
      <c r="Z48" s="1"/>
      <c r="AA48" s="1"/>
      <c r="AB48" s="1"/>
      <c r="AC48" s="1"/>
      <c r="AD48" s="1"/>
    </row>
    <row r="49" spans="1:30" ht="21" x14ac:dyDescent="0.3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"/>
      <c r="Y49" s="1"/>
      <c r="Z49" s="1"/>
      <c r="AA49" s="1"/>
      <c r="AB49" s="1"/>
      <c r="AC49" s="1"/>
      <c r="AD49" s="1"/>
    </row>
    <row r="50" spans="1:30" ht="21" x14ac:dyDescent="0.35">
      <c r="A50" s="1"/>
      <c r="B50" s="1"/>
      <c r="C50" s="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"/>
      <c r="Y50" s="1"/>
      <c r="Z50" s="1"/>
      <c r="AA50" s="1"/>
      <c r="AB50" s="1"/>
      <c r="AC50" s="1"/>
      <c r="AD50" s="1"/>
    </row>
    <row r="51" spans="1:30" ht="21" x14ac:dyDescent="0.35">
      <c r="A51" s="1"/>
      <c r="B51" s="1"/>
      <c r="C51" s="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"/>
      <c r="Y51" s="1"/>
      <c r="Z51" s="1"/>
      <c r="AA51" s="1"/>
      <c r="AB51" s="1"/>
      <c r="AC51" s="1"/>
      <c r="AD51" s="1"/>
    </row>
    <row r="52" spans="1:30" ht="21" x14ac:dyDescent="0.35">
      <c r="A52" s="1"/>
      <c r="B52" s="1"/>
      <c r="C52" s="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"/>
      <c r="Y52" s="1"/>
      <c r="Z52" s="1"/>
      <c r="AA52" s="1"/>
      <c r="AB52" s="1"/>
      <c r="AC52" s="1"/>
      <c r="AD52" s="1"/>
    </row>
    <row r="53" spans="1:30" ht="21" x14ac:dyDescent="0.35">
      <c r="A53" s="1"/>
      <c r="B53" s="1"/>
      <c r="C53" s="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"/>
      <c r="Y53" s="1"/>
      <c r="Z53" s="1"/>
      <c r="AA53" s="1"/>
      <c r="AB53" s="1"/>
      <c r="AC53" s="1"/>
      <c r="AD53" s="1"/>
    </row>
    <row r="54" spans="1:30" ht="21" x14ac:dyDescent="0.35">
      <c r="A54" s="1"/>
      <c r="B54" s="1"/>
      <c r="C54" s="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"/>
      <c r="Y54" s="1"/>
      <c r="Z54" s="1"/>
      <c r="AA54" s="1"/>
      <c r="AB54" s="1"/>
      <c r="AC54" s="1"/>
      <c r="AD54" s="1"/>
    </row>
    <row r="55" spans="1:30" ht="21" x14ac:dyDescent="0.35">
      <c r="A55" s="1"/>
      <c r="B55" s="1"/>
      <c r="C55" s="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"/>
      <c r="Y55" s="1"/>
      <c r="Z55" s="1"/>
      <c r="AA55" s="1"/>
      <c r="AB55" s="1"/>
      <c r="AC55" s="1"/>
      <c r="AD55" s="1"/>
    </row>
    <row r="56" spans="1:30" ht="21" x14ac:dyDescent="0.35">
      <c r="A56" s="1"/>
      <c r="B56" s="1"/>
      <c r="C56" s="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"/>
      <c r="Y56" s="1"/>
      <c r="Z56" s="1"/>
      <c r="AA56" s="1"/>
      <c r="AB56" s="1"/>
      <c r="AC56" s="1"/>
      <c r="AD56" s="1"/>
    </row>
    <row r="57" spans="1:30" ht="21" x14ac:dyDescent="0.35">
      <c r="A57" s="1"/>
      <c r="B57" s="1"/>
      <c r="C57" s="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"/>
      <c r="Y57" s="1"/>
      <c r="Z57" s="1"/>
      <c r="AA57" s="1"/>
      <c r="AB57" s="1"/>
      <c r="AC57" s="1"/>
      <c r="AD57" s="1"/>
    </row>
    <row r="58" spans="1:30" ht="21" x14ac:dyDescent="0.35">
      <c r="A58" s="1"/>
      <c r="B58" s="1"/>
      <c r="C58" s="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"/>
      <c r="Y58" s="1"/>
      <c r="Z58" s="1"/>
      <c r="AA58" s="1"/>
      <c r="AB58" s="1"/>
      <c r="AC58" s="1"/>
      <c r="AD58" s="1"/>
    </row>
    <row r="59" spans="1:30" ht="21" x14ac:dyDescent="0.35">
      <c r="A59" s="1"/>
      <c r="B59" s="1"/>
      <c r="C59" s="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"/>
      <c r="Y59" s="1"/>
      <c r="Z59" s="1"/>
      <c r="AA59" s="1"/>
      <c r="AB59" s="1"/>
      <c r="AC59" s="1"/>
      <c r="AD59" s="1"/>
    </row>
    <row r="60" spans="1:30" ht="21" x14ac:dyDescent="0.35">
      <c r="A60" s="1"/>
      <c r="B60" s="1"/>
      <c r="C60" s="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"/>
      <c r="Y60" s="1"/>
      <c r="Z60" s="1"/>
      <c r="AA60" s="1"/>
      <c r="AB60" s="1"/>
      <c r="AC60" s="1"/>
      <c r="AD60" s="1"/>
    </row>
    <row r="61" spans="1:30" ht="21" x14ac:dyDescent="0.35">
      <c r="A61" s="1"/>
      <c r="B61" s="1"/>
      <c r="C61" s="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"/>
      <c r="Y61" s="1"/>
      <c r="Z61" s="1"/>
      <c r="AA61" s="1"/>
      <c r="AB61" s="1"/>
      <c r="AC61" s="1"/>
      <c r="AD61" s="1"/>
    </row>
    <row r="62" spans="1:30" ht="21" x14ac:dyDescent="0.35">
      <c r="A62" s="1"/>
      <c r="B62" s="1"/>
      <c r="C62" s="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"/>
      <c r="Y62" s="1"/>
      <c r="Z62" s="1"/>
      <c r="AA62" s="1"/>
      <c r="AB62" s="1"/>
      <c r="AC62" s="1"/>
      <c r="AD62" s="1"/>
    </row>
    <row r="63" spans="1:30" ht="21" x14ac:dyDescent="0.35">
      <c r="A63" s="1"/>
      <c r="B63" s="1"/>
      <c r="C63" s="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"/>
      <c r="Y63" s="1"/>
      <c r="Z63" s="1"/>
      <c r="AA63" s="1"/>
      <c r="AB63" s="1"/>
      <c r="AC63" s="1"/>
      <c r="AD63" s="1"/>
    </row>
    <row r="64" spans="1:30" ht="21" x14ac:dyDescent="0.35">
      <c r="A64" s="1"/>
      <c r="B64" s="1"/>
      <c r="C64" s="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"/>
      <c r="Y64" s="1"/>
      <c r="Z64" s="1"/>
      <c r="AA64" s="1"/>
      <c r="AB64" s="1"/>
      <c r="AC64" s="1"/>
      <c r="AD64" s="1"/>
    </row>
    <row r="65" spans="1:30" ht="21" x14ac:dyDescent="0.35">
      <c r="A65" s="1"/>
      <c r="B65" s="1"/>
      <c r="C65" s="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"/>
      <c r="Y65" s="1"/>
      <c r="Z65" s="1"/>
      <c r="AA65" s="1"/>
      <c r="AB65" s="1"/>
      <c r="AC65" s="1"/>
      <c r="AD65" s="1"/>
    </row>
    <row r="66" spans="1:30" ht="21" x14ac:dyDescent="0.35">
      <c r="A66" s="1"/>
      <c r="B66" s="1"/>
      <c r="C66" s="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"/>
      <c r="Y66" s="1"/>
      <c r="Z66" s="1"/>
      <c r="AA66" s="1"/>
      <c r="AB66" s="1"/>
      <c r="AC66" s="1"/>
      <c r="AD66" s="1"/>
    </row>
    <row r="67" spans="1:30" ht="21" x14ac:dyDescent="0.35">
      <c r="A67" s="1"/>
      <c r="B67" s="1"/>
      <c r="C67" s="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"/>
      <c r="Y67" s="1"/>
      <c r="Z67" s="1"/>
      <c r="AA67" s="1"/>
      <c r="AB67" s="1"/>
      <c r="AC67" s="1"/>
      <c r="AD67" s="1"/>
    </row>
    <row r="68" spans="1:30" ht="21" x14ac:dyDescent="0.35">
      <c r="A68" s="1"/>
      <c r="B68" s="1"/>
      <c r="C68" s="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"/>
      <c r="Y68" s="1"/>
      <c r="Z68" s="1"/>
      <c r="AA68" s="1"/>
      <c r="AB68" s="1"/>
      <c r="AC68" s="1"/>
      <c r="AD68" s="1"/>
    </row>
    <row r="69" spans="1:30" ht="21" x14ac:dyDescent="0.35">
      <c r="A69" s="1"/>
      <c r="B69" s="1"/>
      <c r="C69" s="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"/>
      <c r="Y69" s="1"/>
      <c r="Z69" s="1"/>
      <c r="AA69" s="1"/>
      <c r="AB69" s="1"/>
      <c r="AC69" s="1"/>
      <c r="AD69" s="1"/>
    </row>
    <row r="70" spans="1:30" ht="21" x14ac:dyDescent="0.35">
      <c r="A70" s="1"/>
      <c r="B70" s="1"/>
      <c r="C70" s="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"/>
      <c r="Y70" s="1"/>
      <c r="Z70" s="1"/>
      <c r="AA70" s="1"/>
      <c r="AB70" s="1"/>
      <c r="AC70" s="1"/>
      <c r="AD70" s="1"/>
    </row>
    <row r="71" spans="1:30" ht="21" x14ac:dyDescent="0.35">
      <c r="A71" s="1"/>
      <c r="B71" s="1"/>
      <c r="C71" s="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"/>
      <c r="Y71" s="1"/>
      <c r="Z71" s="1"/>
      <c r="AA71" s="1"/>
      <c r="AB71" s="1"/>
      <c r="AC71" s="1"/>
      <c r="AD71" s="1"/>
    </row>
    <row r="72" spans="1:30" ht="21" x14ac:dyDescent="0.35">
      <c r="A72" s="1"/>
      <c r="B72" s="1"/>
      <c r="C72" s="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"/>
      <c r="Y72" s="1"/>
      <c r="Z72" s="1"/>
      <c r="AA72" s="1"/>
      <c r="AB72" s="1"/>
      <c r="AC72" s="1"/>
      <c r="AD72" s="1"/>
    </row>
    <row r="73" spans="1:30" ht="21" x14ac:dyDescent="0.35">
      <c r="A73" s="1"/>
      <c r="B73" s="1"/>
      <c r="C73" s="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"/>
      <c r="Y73" s="1"/>
      <c r="Z73" s="1"/>
      <c r="AA73" s="1"/>
      <c r="AB73" s="1"/>
      <c r="AC73" s="1"/>
      <c r="AD73" s="1"/>
    </row>
    <row r="74" spans="1:30" ht="21" x14ac:dyDescent="0.35">
      <c r="A74" s="1"/>
      <c r="B74" s="1"/>
      <c r="C74" s="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"/>
      <c r="Y74" s="1"/>
      <c r="Z74" s="1"/>
      <c r="AA74" s="1"/>
      <c r="AB74" s="1"/>
      <c r="AC74" s="1"/>
      <c r="AD74" s="1"/>
    </row>
    <row r="75" spans="1:30" ht="21" x14ac:dyDescent="0.35">
      <c r="A75" s="1"/>
      <c r="B75" s="1"/>
      <c r="C75" s="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"/>
      <c r="Y75" s="1"/>
      <c r="Z75" s="1"/>
      <c r="AA75" s="1"/>
      <c r="AB75" s="1"/>
      <c r="AC75" s="1"/>
      <c r="AD75" s="1"/>
    </row>
    <row r="76" spans="1:30" ht="21" x14ac:dyDescent="0.35">
      <c r="A76" s="1"/>
      <c r="B76" s="1"/>
      <c r="C76" s="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"/>
      <c r="Y76" s="1"/>
      <c r="Z76" s="1"/>
      <c r="AA76" s="1"/>
      <c r="AB76" s="1"/>
      <c r="AC76" s="1"/>
      <c r="AD76" s="1"/>
    </row>
    <row r="77" spans="1:30" ht="21" x14ac:dyDescent="0.35">
      <c r="A77" s="1"/>
      <c r="B77" s="1"/>
      <c r="C77" s="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"/>
      <c r="Y77" s="1"/>
      <c r="Z77" s="1"/>
      <c r="AA77" s="1"/>
      <c r="AB77" s="1"/>
      <c r="AC77" s="1"/>
      <c r="AD77" s="1"/>
    </row>
    <row r="78" spans="1:30" ht="21" x14ac:dyDescent="0.35">
      <c r="A78" s="1"/>
      <c r="B78" s="1"/>
      <c r="C78" s="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"/>
      <c r="Y78" s="1"/>
      <c r="Z78" s="1"/>
      <c r="AA78" s="1"/>
      <c r="AB78" s="1"/>
      <c r="AC78" s="1"/>
      <c r="AD78" s="1"/>
    </row>
    <row r="79" spans="1:30" ht="21" x14ac:dyDescent="0.35">
      <c r="A79" s="1"/>
      <c r="B79" s="1"/>
      <c r="C79" s="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"/>
      <c r="Y79" s="1"/>
      <c r="Z79" s="1"/>
      <c r="AA79" s="1"/>
      <c r="AB79" s="1"/>
      <c r="AC79" s="1"/>
      <c r="AD79" s="1"/>
    </row>
    <row r="80" spans="1:30" ht="21" x14ac:dyDescent="0.35">
      <c r="A80" s="1"/>
      <c r="B80" s="1"/>
      <c r="C80" s="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"/>
      <c r="Y80" s="1"/>
      <c r="Z80" s="1"/>
      <c r="AA80" s="1"/>
      <c r="AB80" s="1"/>
      <c r="AC80" s="1"/>
      <c r="AD80" s="1"/>
    </row>
    <row r="81" spans="1:30" ht="21" x14ac:dyDescent="0.35">
      <c r="A81" s="1"/>
      <c r="B81" s="1"/>
      <c r="C81" s="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"/>
      <c r="Y81" s="1"/>
      <c r="Z81" s="1"/>
      <c r="AA81" s="1"/>
      <c r="AB81" s="1"/>
      <c r="AC81" s="1"/>
      <c r="AD81" s="1"/>
    </row>
    <row r="82" spans="1:30" ht="21" x14ac:dyDescent="0.35">
      <c r="A82" s="1"/>
      <c r="B82" s="1"/>
      <c r="C82" s="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"/>
      <c r="Y82" s="1"/>
      <c r="Z82" s="1"/>
      <c r="AA82" s="1"/>
      <c r="AB82" s="1"/>
      <c r="AC82" s="1"/>
      <c r="AD82" s="1"/>
    </row>
    <row r="83" spans="1:30" ht="21" x14ac:dyDescent="0.35">
      <c r="A83" s="1"/>
      <c r="B83" s="1"/>
      <c r="C83" s="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"/>
      <c r="Y83" s="1"/>
      <c r="Z83" s="1"/>
      <c r="AA83" s="1"/>
      <c r="AB83" s="1"/>
      <c r="AC83" s="1"/>
      <c r="AD83" s="1"/>
    </row>
    <row r="84" spans="1:30" ht="21" x14ac:dyDescent="0.35">
      <c r="A84" s="1"/>
      <c r="B84" s="1"/>
      <c r="C84" s="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"/>
      <c r="Y84" s="1"/>
      <c r="Z84" s="1"/>
      <c r="AA84" s="1"/>
      <c r="AB84" s="1"/>
      <c r="AC84" s="1"/>
      <c r="AD84" s="1"/>
    </row>
    <row r="85" spans="1:30" ht="21" x14ac:dyDescent="0.35">
      <c r="A85" s="1"/>
      <c r="B85" s="1"/>
      <c r="C85" s="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"/>
      <c r="Y85" s="1"/>
      <c r="Z85" s="1"/>
      <c r="AA85" s="1"/>
      <c r="AB85" s="1"/>
      <c r="AC85" s="1"/>
      <c r="AD85" s="1"/>
    </row>
    <row r="86" spans="1:30" ht="21" x14ac:dyDescent="0.35">
      <c r="A86" s="1"/>
      <c r="B86" s="1"/>
      <c r="C86" s="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"/>
      <c r="Y86" s="1"/>
      <c r="Z86" s="1"/>
      <c r="AA86" s="1"/>
      <c r="AB86" s="1"/>
      <c r="AC86" s="1"/>
      <c r="AD86" s="1"/>
    </row>
    <row r="87" spans="1:30" ht="21" x14ac:dyDescent="0.35">
      <c r="A87" s="1"/>
      <c r="B87" s="1"/>
      <c r="C87" s="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"/>
      <c r="Y87" s="1"/>
      <c r="Z87" s="1"/>
      <c r="AA87" s="1"/>
      <c r="AB87" s="1"/>
      <c r="AC87" s="1"/>
      <c r="AD87" s="1"/>
    </row>
    <row r="88" spans="1:30" ht="21" x14ac:dyDescent="0.35">
      <c r="A88" s="1"/>
      <c r="B88" s="1"/>
      <c r="C88" s="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"/>
      <c r="Y88" s="1"/>
      <c r="Z88" s="1"/>
      <c r="AA88" s="1"/>
      <c r="AB88" s="1"/>
      <c r="AC88" s="1"/>
      <c r="AD88" s="1"/>
    </row>
    <row r="89" spans="1:30" ht="21" x14ac:dyDescent="0.35">
      <c r="A89" s="1"/>
      <c r="B89" s="1"/>
      <c r="C89" s="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"/>
      <c r="Y89" s="1"/>
      <c r="Z89" s="1"/>
      <c r="AA89" s="1"/>
      <c r="AB89" s="1"/>
      <c r="AC89" s="1"/>
      <c r="AD89" s="1"/>
    </row>
    <row r="90" spans="1:30" ht="21" x14ac:dyDescent="0.35">
      <c r="A90" s="1"/>
      <c r="B90" s="1"/>
      <c r="C90" s="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"/>
      <c r="Y90" s="1"/>
      <c r="Z90" s="1"/>
      <c r="AA90" s="1"/>
      <c r="AB90" s="1"/>
      <c r="AC90" s="1"/>
      <c r="AD90" s="1"/>
    </row>
    <row r="91" spans="1:30" ht="21" x14ac:dyDescent="0.35">
      <c r="A91" s="1"/>
      <c r="B91" s="1"/>
      <c r="C91" s="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"/>
      <c r="Y91" s="1"/>
      <c r="Z91" s="1"/>
      <c r="AA91" s="1"/>
      <c r="AB91" s="1"/>
      <c r="AC91" s="1"/>
      <c r="AD91" s="1"/>
    </row>
    <row r="92" spans="1:30" ht="21" x14ac:dyDescent="0.35">
      <c r="A92" s="1"/>
      <c r="B92" s="1"/>
      <c r="C92" s="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"/>
      <c r="Y92" s="1"/>
      <c r="Z92" s="1"/>
      <c r="AA92" s="1"/>
      <c r="AB92" s="1"/>
      <c r="AC92" s="1"/>
      <c r="AD92" s="1"/>
    </row>
    <row r="93" spans="1:30" ht="21" x14ac:dyDescent="0.35">
      <c r="A93" s="1"/>
      <c r="B93" s="1"/>
      <c r="C93" s="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"/>
      <c r="Y93" s="1"/>
      <c r="Z93" s="1"/>
      <c r="AA93" s="1"/>
      <c r="AB93" s="1"/>
      <c r="AC93" s="1"/>
      <c r="AD93" s="1"/>
    </row>
    <row r="94" spans="1:30" ht="21" x14ac:dyDescent="0.35">
      <c r="A94" s="1"/>
      <c r="B94" s="1"/>
      <c r="C94" s="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"/>
      <c r="Y94" s="1"/>
      <c r="Z94" s="1"/>
      <c r="AA94" s="1"/>
      <c r="AB94" s="1"/>
      <c r="AC94" s="1"/>
      <c r="AD94" s="1"/>
    </row>
    <row r="95" spans="1:30" ht="21" x14ac:dyDescent="0.35">
      <c r="A95" s="1"/>
      <c r="B95" s="1"/>
      <c r="C95" s="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"/>
      <c r="Y95" s="1"/>
      <c r="Z95" s="1"/>
      <c r="AA95" s="1"/>
      <c r="AB95" s="1"/>
      <c r="AC95" s="1"/>
      <c r="AD95" s="1"/>
    </row>
    <row r="96" spans="1:30" ht="21" x14ac:dyDescent="0.35">
      <c r="A96" s="1"/>
      <c r="B96" s="1"/>
      <c r="C96" s="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"/>
      <c r="Y96" s="1"/>
      <c r="Z96" s="1"/>
      <c r="AA96" s="1"/>
      <c r="AB96" s="1"/>
      <c r="AC96" s="1"/>
      <c r="AD96" s="1"/>
    </row>
    <row r="97" spans="1:30" ht="21" x14ac:dyDescent="0.35">
      <c r="A97" s="1"/>
      <c r="B97" s="1"/>
      <c r="C97" s="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"/>
      <c r="Y97" s="1"/>
      <c r="Z97" s="1"/>
      <c r="AA97" s="1"/>
      <c r="AB97" s="1"/>
      <c r="AC97" s="1"/>
      <c r="AD97" s="1"/>
    </row>
    <row r="98" spans="1:30" ht="21" x14ac:dyDescent="0.35">
      <c r="A98" s="1"/>
      <c r="B98" s="1"/>
      <c r="C98" s="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"/>
      <c r="Y98" s="1"/>
      <c r="Z98" s="1"/>
      <c r="AA98" s="1"/>
      <c r="AB98" s="1"/>
      <c r="AC98" s="1"/>
      <c r="AD98" s="1"/>
    </row>
    <row r="99" spans="1:30" ht="21" x14ac:dyDescent="0.35">
      <c r="A99" s="1"/>
      <c r="B99" s="1"/>
      <c r="C99" s="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"/>
      <c r="Y99" s="1"/>
      <c r="Z99" s="1"/>
      <c r="AA99" s="1"/>
      <c r="AB99" s="1"/>
      <c r="AC99" s="1"/>
      <c r="AD99" s="1"/>
    </row>
    <row r="100" spans="1:30" ht="21" x14ac:dyDescent="0.35">
      <c r="A100" s="1"/>
      <c r="B100" s="1"/>
      <c r="C100" s="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"/>
      <c r="Y100" s="1"/>
      <c r="Z100" s="1"/>
      <c r="AA100" s="1"/>
      <c r="AB100" s="1"/>
      <c r="AC100" s="1"/>
      <c r="AD100" s="1"/>
    </row>
    <row r="101" spans="1:30" ht="21" x14ac:dyDescent="0.35">
      <c r="A101" s="1"/>
      <c r="B101" s="1"/>
      <c r="C101" s="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"/>
      <c r="Y101" s="1"/>
      <c r="Z101" s="1"/>
      <c r="AA101" s="1"/>
      <c r="AB101" s="1"/>
      <c r="AC101" s="1"/>
      <c r="AD101" s="1"/>
    </row>
    <row r="102" spans="1:30" ht="21" x14ac:dyDescent="0.35">
      <c r="A102" s="1"/>
      <c r="B102" s="1"/>
      <c r="C102" s="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"/>
      <c r="Y102" s="1"/>
      <c r="Z102" s="1"/>
      <c r="AA102" s="1"/>
      <c r="AB102" s="1"/>
      <c r="AC102" s="1"/>
      <c r="AD102" s="1"/>
    </row>
    <row r="103" spans="1:30" ht="21" x14ac:dyDescent="0.35">
      <c r="A103" s="1"/>
      <c r="B103" s="1"/>
      <c r="C103" s="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"/>
      <c r="Y103" s="1"/>
      <c r="Z103" s="1"/>
      <c r="AA103" s="1"/>
      <c r="AB103" s="1"/>
      <c r="AC103" s="1"/>
      <c r="AD103" s="1"/>
    </row>
    <row r="104" spans="1:30" ht="21" x14ac:dyDescent="0.35">
      <c r="A104" s="1"/>
      <c r="B104" s="1"/>
      <c r="C104" s="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"/>
      <c r="Y104" s="1"/>
      <c r="Z104" s="1"/>
      <c r="AA104" s="1"/>
      <c r="AB104" s="1"/>
      <c r="AC104" s="1"/>
      <c r="AD104" s="1"/>
    </row>
    <row r="105" spans="1:30" ht="21" x14ac:dyDescent="0.35">
      <c r="A105" s="1"/>
      <c r="B105" s="1"/>
      <c r="C105" s="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"/>
      <c r="Y105" s="1"/>
      <c r="Z105" s="1"/>
      <c r="AA105" s="1"/>
      <c r="AB105" s="1"/>
      <c r="AC105" s="1"/>
      <c r="AD105" s="1"/>
    </row>
    <row r="106" spans="1:30" ht="21" x14ac:dyDescent="0.35">
      <c r="A106" s="1"/>
      <c r="B106" s="1"/>
      <c r="C106" s="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"/>
      <c r="Y106" s="1"/>
      <c r="Z106" s="1"/>
      <c r="AA106" s="1"/>
      <c r="AB106" s="1"/>
      <c r="AC106" s="1"/>
      <c r="AD106" s="1"/>
    </row>
    <row r="107" spans="1:30" ht="21" x14ac:dyDescent="0.35">
      <c r="A107" s="1"/>
      <c r="B107" s="1"/>
      <c r="C107" s="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"/>
      <c r="Y107" s="1"/>
      <c r="Z107" s="1"/>
      <c r="AA107" s="1"/>
      <c r="AB107" s="1"/>
      <c r="AC107" s="1"/>
      <c r="AD107" s="1"/>
    </row>
    <row r="108" spans="1:30" ht="21" x14ac:dyDescent="0.35">
      <c r="A108" s="1"/>
      <c r="B108" s="1"/>
      <c r="C108" s="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"/>
      <c r="Y108" s="1"/>
      <c r="Z108" s="1"/>
      <c r="AA108" s="1"/>
      <c r="AB108" s="1"/>
      <c r="AC108" s="1"/>
      <c r="AD108" s="1"/>
    </row>
    <row r="109" spans="1:30" ht="21" x14ac:dyDescent="0.35">
      <c r="A109" s="1"/>
      <c r="B109" s="1"/>
      <c r="C109" s="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"/>
      <c r="Y109" s="1"/>
      <c r="Z109" s="1"/>
      <c r="AA109" s="1"/>
      <c r="AB109" s="1"/>
      <c r="AC109" s="1"/>
      <c r="AD109" s="1"/>
    </row>
    <row r="110" spans="1:30" ht="21" x14ac:dyDescent="0.35">
      <c r="A110" s="1"/>
      <c r="B110" s="1"/>
      <c r="C110" s="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"/>
      <c r="Y110" s="1"/>
      <c r="Z110" s="1"/>
      <c r="AA110" s="1"/>
      <c r="AB110" s="1"/>
      <c r="AC110" s="1"/>
      <c r="AD110" s="1"/>
    </row>
    <row r="111" spans="1:30" ht="21" x14ac:dyDescent="0.35">
      <c r="A111" s="1"/>
      <c r="B111" s="1"/>
      <c r="C111" s="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"/>
      <c r="Y111" s="1"/>
      <c r="Z111" s="1"/>
      <c r="AA111" s="1"/>
      <c r="AB111" s="1"/>
      <c r="AC111" s="1"/>
      <c r="AD111" s="1"/>
    </row>
    <row r="112" spans="1:30" ht="21" x14ac:dyDescent="0.35">
      <c r="A112" s="1"/>
      <c r="B112" s="1"/>
      <c r="C112" s="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"/>
      <c r="Y112" s="1"/>
      <c r="Z112" s="1"/>
      <c r="AA112" s="1"/>
      <c r="AB112" s="1"/>
      <c r="AC112" s="1"/>
      <c r="AD112" s="1"/>
    </row>
    <row r="113" spans="1:30" ht="21" x14ac:dyDescent="0.35">
      <c r="A113" s="1"/>
      <c r="B113" s="1"/>
      <c r="C113" s="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"/>
      <c r="Y113" s="1"/>
      <c r="Z113" s="1"/>
      <c r="AA113" s="1"/>
      <c r="AB113" s="1"/>
      <c r="AC113" s="1"/>
      <c r="AD113" s="1"/>
    </row>
    <row r="114" spans="1:30" ht="21" x14ac:dyDescent="0.35">
      <c r="A114" s="1"/>
      <c r="B114" s="1"/>
      <c r="C114" s="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"/>
      <c r="Y114" s="1"/>
      <c r="Z114" s="1"/>
      <c r="AA114" s="1"/>
      <c r="AB114" s="1"/>
      <c r="AC114" s="1"/>
      <c r="AD114" s="1"/>
    </row>
    <row r="115" spans="1:30" ht="21" x14ac:dyDescent="0.35">
      <c r="A115" s="1"/>
      <c r="B115" s="1"/>
      <c r="C115" s="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"/>
      <c r="Y115" s="1"/>
      <c r="Z115" s="1"/>
      <c r="AA115" s="1"/>
      <c r="AB115" s="1"/>
      <c r="AC115" s="1"/>
      <c r="AD115" s="1"/>
    </row>
    <row r="116" spans="1:30" ht="21" x14ac:dyDescent="0.35">
      <c r="A116" s="1"/>
      <c r="B116" s="1"/>
      <c r="C116" s="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"/>
      <c r="Y116" s="1"/>
      <c r="Z116" s="1"/>
      <c r="AA116" s="1"/>
      <c r="AB116" s="1"/>
      <c r="AC116" s="1"/>
      <c r="AD116" s="1"/>
    </row>
    <row r="117" spans="1:30" ht="21" x14ac:dyDescent="0.35">
      <c r="A117" s="1"/>
      <c r="B117" s="1"/>
      <c r="C117" s="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"/>
      <c r="Y117" s="1"/>
      <c r="Z117" s="1"/>
      <c r="AA117" s="1"/>
      <c r="AB117" s="1"/>
      <c r="AC117" s="1"/>
      <c r="AD117" s="1"/>
    </row>
    <row r="118" spans="1:30" ht="21" x14ac:dyDescent="0.35">
      <c r="A118" s="1"/>
      <c r="B118" s="1"/>
      <c r="C118" s="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"/>
      <c r="Y118" s="1"/>
      <c r="Z118" s="1"/>
      <c r="AA118" s="1"/>
      <c r="AB118" s="1"/>
      <c r="AC118" s="1"/>
      <c r="AD118" s="1"/>
    </row>
    <row r="119" spans="1:30" ht="21" x14ac:dyDescent="0.35">
      <c r="A119" s="1"/>
      <c r="B119" s="1"/>
      <c r="C119" s="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"/>
      <c r="Y119" s="1"/>
      <c r="Z119" s="1"/>
      <c r="AA119" s="1"/>
      <c r="AB119" s="1"/>
      <c r="AC119" s="1"/>
      <c r="AD119" s="1"/>
    </row>
    <row r="120" spans="1:30" ht="21" x14ac:dyDescent="0.35">
      <c r="A120" s="1"/>
      <c r="B120" s="1"/>
      <c r="C120" s="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"/>
      <c r="Y120" s="1"/>
      <c r="Z120" s="1"/>
      <c r="AA120" s="1"/>
      <c r="AB120" s="1"/>
      <c r="AC120" s="1"/>
      <c r="AD120" s="1"/>
    </row>
    <row r="121" spans="1:30" ht="21" x14ac:dyDescent="0.35">
      <c r="A121" s="1"/>
      <c r="B121" s="1"/>
      <c r="C121" s="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"/>
      <c r="Y121" s="1"/>
      <c r="Z121" s="1"/>
      <c r="AA121" s="1"/>
      <c r="AB121" s="1"/>
      <c r="AC121" s="1"/>
      <c r="AD121" s="1"/>
    </row>
    <row r="122" spans="1:30" ht="21" x14ac:dyDescent="0.35">
      <c r="A122" s="1"/>
      <c r="B122" s="1"/>
      <c r="C122" s="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"/>
      <c r="Y122" s="1"/>
      <c r="Z122" s="1"/>
      <c r="AA122" s="1"/>
      <c r="AB122" s="1"/>
      <c r="AC122" s="1"/>
      <c r="AD122" s="1"/>
    </row>
    <row r="123" spans="1:30" ht="21" x14ac:dyDescent="0.35">
      <c r="A123" s="1"/>
      <c r="B123" s="1"/>
      <c r="C123" s="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"/>
      <c r="Y123" s="1"/>
      <c r="Z123" s="1"/>
      <c r="AA123" s="1"/>
      <c r="AB123" s="1"/>
      <c r="AC123" s="1"/>
      <c r="AD123" s="1"/>
    </row>
    <row r="124" spans="1:30" ht="21" x14ac:dyDescent="0.35">
      <c r="A124" s="1"/>
      <c r="B124" s="1"/>
      <c r="C124" s="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"/>
      <c r="Y124" s="1"/>
      <c r="Z124" s="1"/>
      <c r="AA124" s="1"/>
      <c r="AB124" s="1"/>
      <c r="AC124" s="1"/>
      <c r="AD124" s="1"/>
    </row>
    <row r="125" spans="1:30" ht="21" x14ac:dyDescent="0.35">
      <c r="A125" s="1"/>
      <c r="B125" s="1"/>
      <c r="C125" s="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"/>
      <c r="Y125" s="1"/>
      <c r="Z125" s="1"/>
      <c r="AA125" s="1"/>
      <c r="AB125" s="1"/>
      <c r="AC125" s="1"/>
      <c r="AD125" s="1"/>
    </row>
    <row r="126" spans="1:30" ht="21" x14ac:dyDescent="0.35">
      <c r="A126" s="1"/>
      <c r="B126" s="1"/>
      <c r="C126" s="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"/>
      <c r="Y126" s="1"/>
      <c r="Z126" s="1"/>
      <c r="AA126" s="1"/>
      <c r="AB126" s="1"/>
      <c r="AC126" s="1"/>
      <c r="AD126" s="1"/>
    </row>
    <row r="127" spans="1:30" ht="21" x14ac:dyDescent="0.35">
      <c r="A127" s="1"/>
      <c r="B127" s="1"/>
      <c r="C127" s="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"/>
      <c r="Y127" s="1"/>
      <c r="Z127" s="1"/>
      <c r="AA127" s="1"/>
      <c r="AB127" s="1"/>
      <c r="AC127" s="1"/>
      <c r="AD127" s="1"/>
    </row>
    <row r="128" spans="1:30" ht="21" x14ac:dyDescent="0.35">
      <c r="A128" s="1"/>
      <c r="B128" s="1"/>
      <c r="C128" s="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"/>
      <c r="Y128" s="1"/>
      <c r="Z128" s="1"/>
      <c r="AA128" s="1"/>
      <c r="AB128" s="1"/>
      <c r="AC128" s="1"/>
      <c r="AD128" s="1"/>
    </row>
    <row r="129" spans="1:30" ht="21" x14ac:dyDescent="0.35">
      <c r="A129" s="1"/>
      <c r="B129" s="1"/>
      <c r="C129" s="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"/>
      <c r="Y129" s="1"/>
      <c r="Z129" s="1"/>
      <c r="AA129" s="1"/>
      <c r="AB129" s="1"/>
      <c r="AC129" s="1"/>
      <c r="AD129" s="1"/>
    </row>
    <row r="130" spans="1:30" ht="21" x14ac:dyDescent="0.35">
      <c r="A130" s="1"/>
      <c r="B130" s="1"/>
      <c r="C130" s="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"/>
      <c r="Y130" s="1"/>
      <c r="Z130" s="1"/>
      <c r="AA130" s="1"/>
      <c r="AB130" s="1"/>
      <c r="AC130" s="1"/>
      <c r="AD130" s="1"/>
    </row>
    <row r="131" spans="1:30" ht="21" x14ac:dyDescent="0.35">
      <c r="A131" s="1"/>
      <c r="B131" s="1"/>
      <c r="C131" s="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"/>
      <c r="Y131" s="1"/>
      <c r="Z131" s="1"/>
      <c r="AA131" s="1"/>
      <c r="AB131" s="1"/>
      <c r="AC131" s="1"/>
      <c r="AD131" s="1"/>
    </row>
    <row r="132" spans="1:30" ht="21" x14ac:dyDescent="0.35">
      <c r="A132" s="1"/>
      <c r="B132" s="1"/>
      <c r="C132" s="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"/>
      <c r="Y132" s="1"/>
      <c r="Z132" s="1"/>
      <c r="AA132" s="1"/>
      <c r="AB132" s="1"/>
      <c r="AC132" s="1"/>
      <c r="AD132" s="1"/>
    </row>
    <row r="133" spans="1:30" ht="21" x14ac:dyDescent="0.35">
      <c r="A133" s="1"/>
      <c r="B133" s="1"/>
      <c r="C133" s="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"/>
      <c r="Y133" s="1"/>
      <c r="Z133" s="1"/>
      <c r="AA133" s="1"/>
      <c r="AB133" s="1"/>
      <c r="AC133" s="1"/>
      <c r="AD133" s="1"/>
    </row>
    <row r="134" spans="1:30" ht="21" x14ac:dyDescent="0.35">
      <c r="A134" s="1"/>
      <c r="B134" s="1"/>
      <c r="C134" s="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"/>
      <c r="Y134" s="1"/>
      <c r="Z134" s="1"/>
      <c r="AA134" s="1"/>
      <c r="AB134" s="1"/>
      <c r="AC134" s="1"/>
      <c r="AD134" s="1"/>
    </row>
    <row r="135" spans="1:30" ht="21" x14ac:dyDescent="0.35">
      <c r="A135" s="1"/>
      <c r="B135" s="1"/>
      <c r="C135" s="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"/>
      <c r="Y135" s="1"/>
      <c r="Z135" s="1"/>
      <c r="AA135" s="1"/>
      <c r="AB135" s="1"/>
      <c r="AC135" s="1"/>
      <c r="AD135" s="1"/>
    </row>
    <row r="136" spans="1:30" ht="21" x14ac:dyDescent="0.35">
      <c r="A136" s="1"/>
      <c r="B136" s="1"/>
      <c r="C136" s="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"/>
      <c r="Y136" s="1"/>
      <c r="Z136" s="1"/>
      <c r="AA136" s="1"/>
      <c r="AB136" s="1"/>
      <c r="AC136" s="1"/>
      <c r="AD136" s="1"/>
    </row>
    <row r="137" spans="1:30" ht="21" x14ac:dyDescent="0.35">
      <c r="A137" s="1"/>
      <c r="B137" s="1"/>
      <c r="C137" s="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"/>
      <c r="Y137" s="1"/>
      <c r="Z137" s="1"/>
      <c r="AA137" s="1"/>
      <c r="AB137" s="1"/>
      <c r="AC137" s="1"/>
      <c r="AD137" s="1"/>
    </row>
    <row r="138" spans="1:30" ht="21" x14ac:dyDescent="0.35">
      <c r="A138" s="1"/>
      <c r="B138" s="1"/>
      <c r="C138" s="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"/>
      <c r="Y138" s="1"/>
      <c r="Z138" s="1"/>
      <c r="AA138" s="1"/>
      <c r="AB138" s="1"/>
      <c r="AC138" s="1"/>
      <c r="AD138" s="1"/>
    </row>
    <row r="139" spans="1:30" ht="21" x14ac:dyDescent="0.35">
      <c r="A139" s="1"/>
      <c r="B139" s="1"/>
      <c r="C139" s="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"/>
      <c r="Y139" s="1"/>
      <c r="Z139" s="1"/>
      <c r="AA139" s="1"/>
      <c r="AB139" s="1"/>
      <c r="AC139" s="1"/>
      <c r="AD139" s="1"/>
    </row>
    <row r="140" spans="1:30" ht="21" x14ac:dyDescent="0.35">
      <c r="A140" s="1"/>
      <c r="B140" s="1"/>
      <c r="C140" s="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"/>
      <c r="Y140" s="1"/>
      <c r="Z140" s="1"/>
      <c r="AA140" s="1"/>
      <c r="AB140" s="1"/>
      <c r="AC140" s="1"/>
      <c r="AD140" s="1"/>
    </row>
    <row r="141" spans="1:30" ht="21" x14ac:dyDescent="0.35">
      <c r="A141" s="1"/>
      <c r="B141" s="1"/>
      <c r="C141" s="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"/>
      <c r="Y141" s="1"/>
      <c r="Z141" s="1"/>
      <c r="AA141" s="1"/>
      <c r="AB141" s="1"/>
      <c r="AC141" s="1"/>
      <c r="AD141" s="1"/>
    </row>
    <row r="142" spans="1:30" ht="21" x14ac:dyDescent="0.35">
      <c r="A142" s="1"/>
      <c r="B142" s="1"/>
      <c r="C142" s="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"/>
      <c r="Y142" s="1"/>
      <c r="Z142" s="1"/>
      <c r="AA142" s="1"/>
      <c r="AB142" s="1"/>
      <c r="AC142" s="1"/>
      <c r="AD142" s="1"/>
    </row>
    <row r="143" spans="1:30" ht="21" x14ac:dyDescent="0.35">
      <c r="A143" s="1"/>
      <c r="B143" s="1"/>
      <c r="C143" s="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"/>
      <c r="Y143" s="1"/>
      <c r="Z143" s="1"/>
      <c r="AA143" s="1"/>
      <c r="AB143" s="1"/>
      <c r="AC143" s="1"/>
      <c r="AD143" s="1"/>
    </row>
    <row r="144" spans="1:30" ht="21" x14ac:dyDescent="0.35">
      <c r="A144" s="1"/>
      <c r="B144" s="1"/>
      <c r="C144" s="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"/>
      <c r="Y144" s="1"/>
      <c r="Z144" s="1"/>
      <c r="AA144" s="1"/>
      <c r="AB144" s="1"/>
      <c r="AC144" s="1"/>
      <c r="AD144" s="1"/>
    </row>
    <row r="145" spans="1:30" ht="21" x14ac:dyDescent="0.35">
      <c r="A145" s="1"/>
      <c r="B145" s="1"/>
      <c r="C145" s="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"/>
      <c r="Y145" s="1"/>
      <c r="Z145" s="1"/>
      <c r="AA145" s="1"/>
      <c r="AB145" s="1"/>
      <c r="AC145" s="1"/>
      <c r="AD145" s="1"/>
    </row>
    <row r="146" spans="1:30" ht="21" x14ac:dyDescent="0.35">
      <c r="A146" s="1"/>
      <c r="B146" s="1"/>
      <c r="C146" s="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"/>
      <c r="Y146" s="1"/>
      <c r="Z146" s="1"/>
      <c r="AA146" s="1"/>
      <c r="AB146" s="1"/>
      <c r="AC146" s="1"/>
      <c r="AD146" s="1"/>
    </row>
    <row r="147" spans="1:30" ht="21" x14ac:dyDescent="0.35">
      <c r="A147" s="1"/>
      <c r="B147" s="1"/>
      <c r="C147" s="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"/>
      <c r="Y147" s="1"/>
      <c r="Z147" s="1"/>
      <c r="AA147" s="1"/>
      <c r="AB147" s="1"/>
      <c r="AC147" s="1"/>
      <c r="AD147" s="1"/>
    </row>
    <row r="148" spans="1:30" ht="21" x14ac:dyDescent="0.35">
      <c r="A148" s="1"/>
      <c r="B148" s="1"/>
      <c r="C148" s="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"/>
      <c r="Y148" s="1"/>
      <c r="Z148" s="1"/>
      <c r="AA148" s="1"/>
      <c r="AB148" s="1"/>
      <c r="AC148" s="1"/>
      <c r="AD148" s="1"/>
    </row>
    <row r="149" spans="1:30" ht="21" x14ac:dyDescent="0.35">
      <c r="A149" s="1"/>
      <c r="B149" s="1"/>
      <c r="C149" s="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"/>
      <c r="Y149" s="1"/>
      <c r="Z149" s="1"/>
      <c r="AA149" s="1"/>
      <c r="AB149" s="1"/>
      <c r="AC149" s="1"/>
      <c r="AD149" s="1"/>
    </row>
    <row r="150" spans="1:30" ht="21" x14ac:dyDescent="0.35">
      <c r="A150" s="1"/>
      <c r="B150" s="1"/>
      <c r="C150" s="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"/>
      <c r="Y150" s="1"/>
      <c r="Z150" s="1"/>
      <c r="AA150" s="1"/>
      <c r="AB150" s="1"/>
      <c r="AC150" s="1"/>
      <c r="AD150" s="1"/>
    </row>
    <row r="151" spans="1:30" ht="21" x14ac:dyDescent="0.35">
      <c r="A151" s="1"/>
      <c r="B151" s="1"/>
      <c r="C151" s="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"/>
      <c r="Y151" s="1"/>
      <c r="Z151" s="1"/>
      <c r="AA151" s="1"/>
      <c r="AB151" s="1"/>
      <c r="AC151" s="1"/>
      <c r="AD151" s="1"/>
    </row>
    <row r="152" spans="1:30" ht="21" x14ac:dyDescent="0.35">
      <c r="A152" s="1"/>
      <c r="B152" s="1"/>
      <c r="C152" s="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"/>
      <c r="Y152" s="1"/>
      <c r="Z152" s="1"/>
      <c r="AA152" s="1"/>
      <c r="AB152" s="1"/>
      <c r="AC152" s="1"/>
      <c r="AD152" s="1"/>
    </row>
    <row r="153" spans="1:30" ht="21" x14ac:dyDescent="0.35">
      <c r="A153" s="1"/>
      <c r="B153" s="1"/>
      <c r="C153" s="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"/>
      <c r="Y153" s="1"/>
      <c r="Z153" s="1"/>
      <c r="AA153" s="1"/>
      <c r="AB153" s="1"/>
      <c r="AC153" s="1"/>
      <c r="AD153" s="1"/>
    </row>
    <row r="154" spans="1:30" ht="21" x14ac:dyDescent="0.35">
      <c r="A154" s="1"/>
      <c r="B154" s="1"/>
      <c r="C154" s="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"/>
      <c r="Y154" s="1"/>
      <c r="Z154" s="1"/>
      <c r="AA154" s="1"/>
      <c r="AB154" s="1"/>
      <c r="AC154" s="1"/>
      <c r="AD154" s="1"/>
    </row>
    <row r="155" spans="1:30" ht="21" x14ac:dyDescent="0.35">
      <c r="A155" s="1"/>
      <c r="B155" s="1"/>
      <c r="C155" s="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"/>
      <c r="Y155" s="1"/>
      <c r="Z155" s="1"/>
      <c r="AA155" s="1"/>
      <c r="AB155" s="1"/>
      <c r="AC155" s="1"/>
      <c r="AD155" s="1"/>
    </row>
    <row r="156" spans="1:30" ht="21" x14ac:dyDescent="0.35">
      <c r="A156" s="1"/>
      <c r="B156" s="1"/>
      <c r="C156" s="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"/>
      <c r="Y156" s="1"/>
      <c r="Z156" s="1"/>
      <c r="AA156" s="1"/>
      <c r="AB156" s="1"/>
      <c r="AC156" s="1"/>
      <c r="AD156" s="1"/>
    </row>
    <row r="157" spans="1:30" ht="21" x14ac:dyDescent="0.35">
      <c r="A157" s="1"/>
      <c r="B157" s="1"/>
      <c r="C157" s="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"/>
      <c r="Y157" s="1"/>
      <c r="Z157" s="1"/>
      <c r="AA157" s="1"/>
      <c r="AB157" s="1"/>
      <c r="AC157" s="1"/>
      <c r="AD157" s="1"/>
    </row>
    <row r="158" spans="1:30" ht="21" x14ac:dyDescent="0.35">
      <c r="A158" s="1"/>
      <c r="B158" s="1"/>
      <c r="C158" s="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"/>
      <c r="Y158" s="1"/>
      <c r="Z158" s="1"/>
      <c r="AA158" s="1"/>
      <c r="AB158" s="1"/>
      <c r="AC158" s="1"/>
      <c r="AD158" s="1"/>
    </row>
    <row r="159" spans="1:30" ht="21" x14ac:dyDescent="0.35">
      <c r="A159" s="1"/>
      <c r="B159" s="1"/>
      <c r="C159" s="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"/>
      <c r="Y159" s="1"/>
      <c r="Z159" s="1"/>
      <c r="AA159" s="1"/>
      <c r="AB159" s="1"/>
      <c r="AC159" s="1"/>
      <c r="AD159" s="1"/>
    </row>
    <row r="160" spans="1:30" ht="21" x14ac:dyDescent="0.35">
      <c r="A160" s="1"/>
      <c r="B160" s="1"/>
      <c r="C160" s="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"/>
      <c r="Y160" s="1"/>
      <c r="Z160" s="1"/>
      <c r="AA160" s="1"/>
      <c r="AB160" s="1"/>
      <c r="AC160" s="1"/>
      <c r="AD160" s="1"/>
    </row>
    <row r="161" spans="1:30" ht="21" x14ac:dyDescent="0.35">
      <c r="A161" s="1"/>
      <c r="B161" s="1"/>
      <c r="C161" s="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"/>
      <c r="Y161" s="1"/>
      <c r="Z161" s="1"/>
      <c r="AA161" s="1"/>
      <c r="AB161" s="1"/>
      <c r="AC161" s="1"/>
      <c r="AD161" s="1"/>
    </row>
    <row r="162" spans="1:30" ht="21" x14ac:dyDescent="0.35">
      <c r="A162" s="1"/>
      <c r="B162" s="1"/>
      <c r="C162" s="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"/>
      <c r="Y162" s="1"/>
      <c r="Z162" s="1"/>
      <c r="AA162" s="1"/>
      <c r="AB162" s="1"/>
      <c r="AC162" s="1"/>
      <c r="AD162" s="1"/>
    </row>
    <row r="163" spans="1:30" ht="21" x14ac:dyDescent="0.35">
      <c r="A163" s="1"/>
      <c r="B163" s="1"/>
      <c r="C163" s="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"/>
      <c r="Y163" s="1"/>
      <c r="Z163" s="1"/>
      <c r="AA163" s="1"/>
      <c r="AB163" s="1"/>
      <c r="AC163" s="1"/>
      <c r="AD163" s="1"/>
    </row>
    <row r="164" spans="1:30" ht="21" x14ac:dyDescent="0.35">
      <c r="A164" s="1"/>
      <c r="B164" s="1"/>
      <c r="C164" s="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"/>
      <c r="Y164" s="1"/>
      <c r="Z164" s="1"/>
      <c r="AA164" s="1"/>
      <c r="AB164" s="1"/>
      <c r="AC164" s="1"/>
      <c r="AD164" s="1"/>
    </row>
    <row r="165" spans="1:30" ht="21" x14ac:dyDescent="0.35">
      <c r="A165" s="1"/>
      <c r="B165" s="1"/>
      <c r="C165" s="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"/>
      <c r="Y165" s="1"/>
      <c r="Z165" s="1"/>
      <c r="AA165" s="1"/>
      <c r="AB165" s="1"/>
      <c r="AC165" s="1"/>
      <c r="AD165" s="1"/>
    </row>
    <row r="166" spans="1:30" ht="21" x14ac:dyDescent="0.35">
      <c r="A166" s="1"/>
      <c r="B166" s="1"/>
      <c r="C166" s="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"/>
      <c r="Y166" s="1"/>
      <c r="Z166" s="1"/>
      <c r="AA166" s="1"/>
      <c r="AB166" s="1"/>
      <c r="AC166" s="1"/>
      <c r="AD166" s="1"/>
    </row>
    <row r="167" spans="1:30" ht="21" x14ac:dyDescent="0.35">
      <c r="A167" s="1"/>
      <c r="B167" s="1"/>
      <c r="C167" s="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"/>
      <c r="Y167" s="1"/>
      <c r="Z167" s="1"/>
      <c r="AA167" s="1"/>
      <c r="AB167" s="1"/>
      <c r="AC167" s="1"/>
      <c r="AD167" s="1"/>
    </row>
    <row r="168" spans="1:30" ht="21" x14ac:dyDescent="0.35">
      <c r="A168" s="1"/>
      <c r="B168" s="1"/>
      <c r="C168" s="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"/>
      <c r="Y168" s="1"/>
      <c r="Z168" s="1"/>
      <c r="AA168" s="1"/>
      <c r="AB168" s="1"/>
      <c r="AC168" s="1"/>
      <c r="AD168" s="1"/>
    </row>
    <row r="169" spans="1:30" ht="21" x14ac:dyDescent="0.35">
      <c r="A169" s="1"/>
      <c r="B169" s="1"/>
      <c r="C169" s="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"/>
      <c r="Y169" s="1"/>
      <c r="Z169" s="1"/>
      <c r="AA169" s="1"/>
      <c r="AB169" s="1"/>
      <c r="AC169" s="1"/>
      <c r="AD169" s="1"/>
    </row>
    <row r="170" spans="1:30" ht="21" x14ac:dyDescent="0.35">
      <c r="A170" s="1"/>
      <c r="B170" s="1"/>
      <c r="C170" s="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"/>
      <c r="Y170" s="1"/>
      <c r="Z170" s="1"/>
      <c r="AA170" s="1"/>
      <c r="AB170" s="1"/>
      <c r="AC170" s="1"/>
      <c r="AD170" s="1"/>
    </row>
    <row r="171" spans="1:30" ht="21" x14ac:dyDescent="0.35">
      <c r="A171" s="1"/>
      <c r="B171" s="1"/>
      <c r="C171" s="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"/>
      <c r="Y171" s="1"/>
      <c r="Z171" s="1"/>
      <c r="AA171" s="1"/>
      <c r="AB171" s="1"/>
      <c r="AC171" s="1"/>
      <c r="AD171" s="1"/>
    </row>
    <row r="172" spans="1:30" ht="21" x14ac:dyDescent="0.35">
      <c r="A172" s="1"/>
      <c r="B172" s="1"/>
      <c r="C172" s="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"/>
      <c r="Y172" s="1"/>
      <c r="Z172" s="1"/>
      <c r="AA172" s="1"/>
      <c r="AB172" s="1"/>
      <c r="AC172" s="1"/>
      <c r="AD172" s="1"/>
    </row>
    <row r="173" spans="1:30" ht="21" x14ac:dyDescent="0.35">
      <c r="A173" s="1"/>
      <c r="B173" s="1"/>
      <c r="C173" s="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"/>
      <c r="Y173" s="1"/>
      <c r="Z173" s="1"/>
      <c r="AA173" s="1"/>
      <c r="AB173" s="1"/>
      <c r="AC173" s="1"/>
      <c r="AD173" s="1"/>
    </row>
    <row r="174" spans="1:30" ht="21" x14ac:dyDescent="0.35">
      <c r="A174" s="1"/>
      <c r="B174" s="1"/>
      <c r="C174" s="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"/>
      <c r="Y174" s="1"/>
      <c r="Z174" s="1"/>
      <c r="AA174" s="1"/>
      <c r="AB174" s="1"/>
      <c r="AC174" s="1"/>
      <c r="AD174" s="1"/>
    </row>
    <row r="175" spans="1:30" ht="21" x14ac:dyDescent="0.35">
      <c r="A175" s="1"/>
      <c r="B175" s="1"/>
      <c r="C175" s="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"/>
      <c r="Y175" s="1"/>
      <c r="Z175" s="1"/>
      <c r="AA175" s="1"/>
      <c r="AB175" s="1"/>
      <c r="AC175" s="1"/>
      <c r="AD175" s="1"/>
    </row>
    <row r="176" spans="1:30" ht="21" x14ac:dyDescent="0.35">
      <c r="A176" s="1"/>
      <c r="B176" s="1"/>
      <c r="C176" s="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"/>
      <c r="Y176" s="1"/>
      <c r="Z176" s="1"/>
      <c r="AA176" s="1"/>
      <c r="AB176" s="1"/>
      <c r="AC176" s="1"/>
      <c r="AD176" s="1"/>
    </row>
    <row r="177" spans="1:30" ht="21" x14ac:dyDescent="0.35">
      <c r="A177" s="1"/>
      <c r="B177" s="1"/>
      <c r="C177" s="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"/>
      <c r="Y177" s="1"/>
      <c r="Z177" s="1"/>
      <c r="AA177" s="1"/>
      <c r="AB177" s="1"/>
      <c r="AC177" s="1"/>
      <c r="AD177" s="1"/>
    </row>
    <row r="178" spans="1:30" ht="21" x14ac:dyDescent="0.35">
      <c r="A178" s="1"/>
      <c r="B178" s="1"/>
      <c r="C178" s="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"/>
      <c r="Y178" s="1"/>
      <c r="Z178" s="1"/>
      <c r="AA178" s="1"/>
      <c r="AB178" s="1"/>
      <c r="AC178" s="1"/>
      <c r="AD178" s="1"/>
    </row>
    <row r="179" spans="1:30" ht="21" x14ac:dyDescent="0.35">
      <c r="A179" s="1"/>
      <c r="B179" s="1"/>
      <c r="C179" s="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"/>
      <c r="Y179" s="1"/>
      <c r="Z179" s="1"/>
      <c r="AA179" s="1"/>
      <c r="AB179" s="1"/>
      <c r="AC179" s="1"/>
      <c r="AD179" s="1"/>
    </row>
    <row r="180" spans="1:30" ht="21" x14ac:dyDescent="0.35">
      <c r="A180" s="1"/>
      <c r="B180" s="1"/>
      <c r="C180" s="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"/>
      <c r="Y180" s="1"/>
      <c r="Z180" s="1"/>
      <c r="AA180" s="1"/>
      <c r="AB180" s="1"/>
      <c r="AC180" s="1"/>
      <c r="AD180" s="1"/>
    </row>
    <row r="181" spans="1:30" ht="21" x14ac:dyDescent="0.35">
      <c r="A181" s="1"/>
      <c r="B181" s="1"/>
      <c r="C181" s="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"/>
      <c r="Y181" s="1"/>
      <c r="Z181" s="1"/>
      <c r="AA181" s="1"/>
      <c r="AB181" s="1"/>
      <c r="AC181" s="1"/>
      <c r="AD181" s="1"/>
    </row>
    <row r="182" spans="1:30" ht="21" x14ac:dyDescent="0.35">
      <c r="A182" s="1"/>
      <c r="B182" s="1"/>
      <c r="C182" s="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"/>
      <c r="Y182" s="1"/>
      <c r="Z182" s="1"/>
      <c r="AA182" s="1"/>
      <c r="AB182" s="1"/>
      <c r="AC182" s="1"/>
      <c r="AD182" s="1"/>
    </row>
    <row r="183" spans="1:30" ht="21" x14ac:dyDescent="0.35">
      <c r="A183" s="1"/>
      <c r="B183" s="1"/>
      <c r="C183" s="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"/>
      <c r="Y183" s="1"/>
      <c r="Z183" s="1"/>
      <c r="AA183" s="1"/>
      <c r="AB183" s="1"/>
      <c r="AC183" s="1"/>
      <c r="AD183" s="1"/>
    </row>
    <row r="184" spans="1:30" ht="21" x14ac:dyDescent="0.35">
      <c r="A184" s="1"/>
      <c r="B184" s="1"/>
      <c r="C184" s="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"/>
      <c r="Y184" s="1"/>
      <c r="Z184" s="1"/>
      <c r="AA184" s="1"/>
      <c r="AB184" s="1"/>
      <c r="AC184" s="1"/>
      <c r="AD184" s="1"/>
    </row>
    <row r="185" spans="1:30" ht="21" x14ac:dyDescent="0.35">
      <c r="A185" s="1"/>
      <c r="B185" s="1"/>
      <c r="C185" s="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"/>
      <c r="Y185" s="1"/>
      <c r="Z185" s="1"/>
      <c r="AA185" s="1"/>
      <c r="AB185" s="1"/>
      <c r="AC185" s="1"/>
      <c r="AD185" s="1"/>
    </row>
    <row r="186" spans="1:30" ht="21" x14ac:dyDescent="0.35">
      <c r="A186" s="1"/>
      <c r="B186" s="1"/>
      <c r="C186" s="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"/>
      <c r="Y186" s="1"/>
      <c r="Z186" s="1"/>
      <c r="AA186" s="1"/>
      <c r="AB186" s="1"/>
      <c r="AC186" s="1"/>
      <c r="AD186" s="1"/>
    </row>
    <row r="187" spans="1:30" ht="21" x14ac:dyDescent="0.35">
      <c r="A187" s="1"/>
      <c r="B187" s="1"/>
      <c r="C187" s="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"/>
      <c r="Y187" s="1"/>
      <c r="Z187" s="1"/>
      <c r="AA187" s="1"/>
      <c r="AB187" s="1"/>
      <c r="AC187" s="1"/>
      <c r="AD187" s="1"/>
    </row>
    <row r="188" spans="1:30" ht="21" x14ac:dyDescent="0.35">
      <c r="A188" s="1"/>
      <c r="B188" s="1"/>
      <c r="C188" s="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"/>
      <c r="Y188" s="1"/>
      <c r="Z188" s="1"/>
      <c r="AA188" s="1"/>
      <c r="AB188" s="1"/>
      <c r="AC188" s="1"/>
      <c r="AD188" s="1"/>
    </row>
    <row r="189" spans="1:30" ht="21" x14ac:dyDescent="0.35">
      <c r="A189" s="1"/>
      <c r="B189" s="1"/>
      <c r="C189" s="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"/>
      <c r="Y189" s="1"/>
      <c r="Z189" s="1"/>
      <c r="AA189" s="1"/>
      <c r="AB189" s="1"/>
      <c r="AC189" s="1"/>
      <c r="AD189" s="1"/>
    </row>
    <row r="190" spans="1:30" ht="21" x14ac:dyDescent="0.35">
      <c r="A190" s="1"/>
      <c r="B190" s="1"/>
      <c r="C190" s="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"/>
      <c r="Y190" s="1"/>
      <c r="Z190" s="1"/>
      <c r="AA190" s="1"/>
      <c r="AB190" s="1"/>
      <c r="AC190" s="1"/>
      <c r="AD190" s="1"/>
    </row>
    <row r="191" spans="1:30" ht="21" x14ac:dyDescent="0.35">
      <c r="A191" s="1"/>
      <c r="B191" s="1"/>
      <c r="C191" s="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"/>
      <c r="Y191" s="1"/>
      <c r="Z191" s="1"/>
      <c r="AA191" s="1"/>
      <c r="AB191" s="1"/>
      <c r="AC191" s="1"/>
      <c r="AD191" s="1"/>
    </row>
    <row r="192" spans="1:30" ht="21" x14ac:dyDescent="0.35">
      <c r="A192" s="1"/>
      <c r="B192" s="1"/>
      <c r="C192" s="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"/>
      <c r="Y192" s="1"/>
      <c r="Z192" s="1"/>
      <c r="AA192" s="1"/>
      <c r="AB192" s="1"/>
      <c r="AC192" s="1"/>
      <c r="AD192" s="1"/>
    </row>
    <row r="193" spans="1:30" ht="21" x14ac:dyDescent="0.35">
      <c r="A193" s="1"/>
      <c r="B193" s="1"/>
      <c r="C193" s="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"/>
      <c r="Y193" s="1"/>
      <c r="Z193" s="1"/>
      <c r="AA193" s="1"/>
      <c r="AB193" s="1"/>
      <c r="AC193" s="1"/>
      <c r="AD193" s="1"/>
    </row>
    <row r="194" spans="1:30" ht="21" x14ac:dyDescent="0.35">
      <c r="A194" s="1"/>
      <c r="B194" s="1"/>
      <c r="C194" s="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"/>
      <c r="Y194" s="1"/>
      <c r="Z194" s="1"/>
      <c r="AA194" s="1"/>
      <c r="AB194" s="1"/>
      <c r="AC194" s="1"/>
      <c r="AD194" s="1"/>
    </row>
    <row r="195" spans="1:30" ht="21" x14ac:dyDescent="0.35">
      <c r="A195" s="1"/>
      <c r="B195" s="1"/>
      <c r="C195" s="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"/>
      <c r="Y195" s="1"/>
      <c r="Z195" s="1"/>
      <c r="AA195" s="1"/>
      <c r="AB195" s="1"/>
      <c r="AC195" s="1"/>
      <c r="AD195" s="1"/>
    </row>
    <row r="196" spans="1:30" ht="21" x14ac:dyDescent="0.35">
      <c r="A196" s="1"/>
      <c r="B196" s="1"/>
      <c r="C196" s="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"/>
      <c r="Y196" s="1"/>
      <c r="Z196" s="1"/>
      <c r="AA196" s="1"/>
      <c r="AB196" s="1"/>
      <c r="AC196" s="1"/>
      <c r="AD196" s="1"/>
    </row>
    <row r="197" spans="1:30" ht="21" x14ac:dyDescent="0.35">
      <c r="A197" s="1"/>
      <c r="B197" s="1"/>
      <c r="C197" s="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"/>
      <c r="Y197" s="1"/>
      <c r="Z197" s="1"/>
      <c r="AA197" s="1"/>
      <c r="AB197" s="1"/>
      <c r="AC197" s="1"/>
      <c r="AD197" s="1"/>
    </row>
    <row r="198" spans="1:30" ht="21" x14ac:dyDescent="0.35">
      <c r="A198" s="1"/>
      <c r="B198" s="1"/>
      <c r="C198" s="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"/>
      <c r="Y198" s="1"/>
      <c r="Z198" s="1"/>
      <c r="AA198" s="1"/>
      <c r="AB198" s="1"/>
      <c r="AC198" s="1"/>
      <c r="AD198" s="1"/>
    </row>
    <row r="199" spans="1:30" ht="21" x14ac:dyDescent="0.35">
      <c r="A199" s="1"/>
      <c r="B199" s="1"/>
      <c r="C199" s="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"/>
      <c r="Y199" s="1"/>
      <c r="Z199" s="1"/>
      <c r="AA199" s="1"/>
      <c r="AB199" s="1"/>
      <c r="AC199" s="1"/>
      <c r="AD199" s="1"/>
    </row>
    <row r="200" spans="1:30" ht="21" x14ac:dyDescent="0.35">
      <c r="A200" s="1"/>
      <c r="B200" s="1"/>
      <c r="C200" s="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"/>
      <c r="Y200" s="1"/>
      <c r="Z200" s="1"/>
      <c r="AA200" s="1"/>
      <c r="AB200" s="1"/>
      <c r="AC200" s="1"/>
      <c r="AD200" s="1"/>
    </row>
    <row r="201" spans="1:30" ht="21" x14ac:dyDescent="0.35">
      <c r="A201" s="1"/>
      <c r="B201" s="1"/>
      <c r="C201" s="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"/>
      <c r="Y201" s="1"/>
      <c r="Z201" s="1"/>
      <c r="AA201" s="1"/>
      <c r="AB201" s="1"/>
      <c r="AC201" s="1"/>
      <c r="AD201" s="1"/>
    </row>
    <row r="202" spans="1:30" ht="21" x14ac:dyDescent="0.35">
      <c r="A202" s="1"/>
      <c r="B202" s="1"/>
      <c r="C202" s="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"/>
      <c r="Y202" s="1"/>
      <c r="Z202" s="1"/>
      <c r="AA202" s="1"/>
      <c r="AB202" s="1"/>
      <c r="AC202" s="1"/>
      <c r="AD202" s="1"/>
    </row>
    <row r="203" spans="1:30" ht="21" x14ac:dyDescent="0.35">
      <c r="A203" s="1"/>
      <c r="B203" s="1"/>
      <c r="C203" s="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"/>
      <c r="Y203" s="1"/>
      <c r="Z203" s="1"/>
      <c r="AA203" s="1"/>
      <c r="AB203" s="1"/>
      <c r="AC203" s="1"/>
      <c r="AD203" s="1"/>
    </row>
    <row r="204" spans="1:30" ht="21" x14ac:dyDescent="0.35">
      <c r="A204" s="1"/>
      <c r="B204" s="1"/>
      <c r="C204" s="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"/>
      <c r="Y204" s="1"/>
      <c r="Z204" s="1"/>
      <c r="AA204" s="1"/>
      <c r="AB204" s="1"/>
      <c r="AC204" s="1"/>
      <c r="AD204" s="1"/>
    </row>
    <row r="205" spans="1:30" ht="21" x14ac:dyDescent="0.35">
      <c r="A205" s="1"/>
      <c r="B205" s="1"/>
      <c r="C205" s="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"/>
      <c r="Y205" s="1"/>
      <c r="Z205" s="1"/>
      <c r="AA205" s="1"/>
      <c r="AB205" s="1"/>
      <c r="AC205" s="1"/>
      <c r="AD205" s="1"/>
    </row>
    <row r="206" spans="1:30" ht="21" x14ac:dyDescent="0.35">
      <c r="A206" s="1"/>
      <c r="B206" s="1"/>
      <c r="C206" s="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"/>
      <c r="Y206" s="1"/>
      <c r="Z206" s="1"/>
      <c r="AA206" s="1"/>
      <c r="AB206" s="1"/>
      <c r="AC206" s="1"/>
      <c r="AD206" s="1"/>
    </row>
    <row r="207" spans="1:30" ht="21" x14ac:dyDescent="0.35">
      <c r="A207" s="1"/>
      <c r="B207" s="1"/>
      <c r="C207" s="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"/>
      <c r="Y207" s="1"/>
      <c r="Z207" s="1"/>
      <c r="AA207" s="1"/>
      <c r="AB207" s="1"/>
      <c r="AC207" s="1"/>
      <c r="AD207" s="1"/>
    </row>
    <row r="208" spans="1:30" ht="21" x14ac:dyDescent="0.35">
      <c r="A208" s="1"/>
      <c r="B208" s="1"/>
      <c r="C208" s="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"/>
      <c r="Y208" s="1"/>
      <c r="Z208" s="1"/>
      <c r="AA208" s="1"/>
      <c r="AB208" s="1"/>
      <c r="AC208" s="1"/>
      <c r="AD208" s="1"/>
    </row>
    <row r="209" spans="1:30" ht="21" x14ac:dyDescent="0.35">
      <c r="A209" s="1"/>
      <c r="B209" s="1"/>
      <c r="C209" s="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"/>
      <c r="Y209" s="1"/>
      <c r="Z209" s="1"/>
      <c r="AA209" s="1"/>
      <c r="AB209" s="1"/>
      <c r="AC209" s="1"/>
      <c r="AD209" s="1"/>
    </row>
    <row r="210" spans="1:30" ht="21" x14ac:dyDescent="0.35">
      <c r="A210" s="1"/>
      <c r="B210" s="1"/>
      <c r="C210" s="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"/>
      <c r="Y210" s="1"/>
      <c r="Z210" s="1"/>
      <c r="AA210" s="1"/>
      <c r="AB210" s="1"/>
      <c r="AC210" s="1"/>
      <c r="AD210" s="1"/>
    </row>
    <row r="211" spans="1:30" ht="21" x14ac:dyDescent="0.35">
      <c r="A211" s="1"/>
      <c r="B211" s="1"/>
      <c r="C211" s="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"/>
      <c r="Y211" s="1"/>
      <c r="Z211" s="1"/>
      <c r="AA211" s="1"/>
      <c r="AB211" s="1"/>
      <c r="AC211" s="1"/>
      <c r="AD211" s="1"/>
    </row>
    <row r="212" spans="1:30" ht="21" x14ac:dyDescent="0.35">
      <c r="A212" s="1"/>
      <c r="B212" s="1"/>
      <c r="C212" s="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"/>
      <c r="Y212" s="1"/>
      <c r="Z212" s="1"/>
      <c r="AA212" s="1"/>
      <c r="AB212" s="1"/>
      <c r="AC212" s="1"/>
      <c r="AD212" s="1"/>
    </row>
    <row r="213" spans="1:30" ht="21" x14ac:dyDescent="0.35">
      <c r="A213" s="1"/>
      <c r="B213" s="1"/>
      <c r="C213" s="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"/>
      <c r="Y213" s="1"/>
      <c r="Z213" s="1"/>
      <c r="AA213" s="1"/>
      <c r="AB213" s="1"/>
      <c r="AC213" s="1"/>
      <c r="AD213" s="1"/>
    </row>
    <row r="214" spans="1:30" ht="21" x14ac:dyDescent="0.35">
      <c r="A214" s="1"/>
      <c r="B214" s="1"/>
      <c r="C214" s="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"/>
      <c r="Y214" s="1"/>
      <c r="Z214" s="1"/>
      <c r="AA214" s="1"/>
      <c r="AB214" s="1"/>
      <c r="AC214" s="1"/>
      <c r="AD214" s="1"/>
    </row>
    <row r="215" spans="1:30" ht="21" x14ac:dyDescent="0.35">
      <c r="A215" s="1"/>
      <c r="B215" s="1"/>
      <c r="C215" s="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"/>
      <c r="Y215" s="1"/>
      <c r="Z215" s="1"/>
      <c r="AA215" s="1"/>
      <c r="AB215" s="1"/>
      <c r="AC215" s="1"/>
      <c r="AD215" s="1"/>
    </row>
    <row r="216" spans="1:30" ht="21" x14ac:dyDescent="0.35">
      <c r="A216" s="1"/>
      <c r="B216" s="1"/>
      <c r="C216" s="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"/>
      <c r="Y216" s="1"/>
      <c r="Z216" s="1"/>
      <c r="AA216" s="1"/>
      <c r="AB216" s="1"/>
      <c r="AC216" s="1"/>
      <c r="AD216" s="1"/>
    </row>
    <row r="217" spans="1:30" ht="21" x14ac:dyDescent="0.35">
      <c r="A217" s="1"/>
      <c r="B217" s="1"/>
      <c r="C217" s="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"/>
      <c r="Y217" s="1"/>
      <c r="Z217" s="1"/>
      <c r="AA217" s="1"/>
      <c r="AB217" s="1"/>
      <c r="AC217" s="1"/>
      <c r="AD217" s="1"/>
    </row>
    <row r="218" spans="1:30" ht="21" x14ac:dyDescent="0.35">
      <c r="A218" s="1"/>
      <c r="B218" s="1"/>
      <c r="C218" s="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"/>
      <c r="Y218" s="1"/>
      <c r="Z218" s="1"/>
      <c r="AA218" s="1"/>
      <c r="AB218" s="1"/>
      <c r="AC218" s="1"/>
      <c r="AD218" s="1"/>
    </row>
    <row r="219" spans="1:30" ht="21" x14ac:dyDescent="0.35">
      <c r="A219" s="1"/>
      <c r="B219" s="1"/>
      <c r="C219" s="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"/>
      <c r="Y219" s="1"/>
      <c r="Z219" s="1"/>
      <c r="AA219" s="1"/>
      <c r="AB219" s="1"/>
      <c r="AC219" s="1"/>
      <c r="AD219" s="1"/>
    </row>
    <row r="220" spans="1:30" ht="21" x14ac:dyDescent="0.35">
      <c r="A220" s="1"/>
      <c r="B220" s="1"/>
      <c r="C220" s="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"/>
      <c r="Y220" s="1"/>
      <c r="Z220" s="1"/>
      <c r="AA220" s="1"/>
      <c r="AB220" s="1"/>
      <c r="AC220" s="1"/>
      <c r="AD220" s="1"/>
    </row>
    <row r="221" spans="1:30" ht="21" x14ac:dyDescent="0.35">
      <c r="A221" s="1"/>
      <c r="B221" s="1"/>
      <c r="C221" s="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"/>
      <c r="Y221" s="1"/>
      <c r="Z221" s="1"/>
      <c r="AA221" s="1"/>
      <c r="AB221" s="1"/>
      <c r="AC221" s="1"/>
      <c r="AD221" s="1"/>
    </row>
    <row r="222" spans="1:30" ht="21" x14ac:dyDescent="0.35">
      <c r="A222" s="1"/>
      <c r="B222" s="1"/>
      <c r="C222" s="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"/>
      <c r="Y222" s="1"/>
      <c r="Z222" s="1"/>
      <c r="AA222" s="1"/>
      <c r="AB222" s="1"/>
      <c r="AC222" s="1"/>
      <c r="AD222" s="1"/>
    </row>
    <row r="223" spans="1:30" ht="21" x14ac:dyDescent="0.35">
      <c r="A223" s="1"/>
      <c r="B223" s="1"/>
      <c r="C223" s="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"/>
      <c r="Y223" s="1"/>
      <c r="Z223" s="1"/>
      <c r="AA223" s="1"/>
      <c r="AB223" s="1"/>
      <c r="AC223" s="1"/>
      <c r="AD223" s="1"/>
    </row>
    <row r="224" spans="1:30" ht="21" x14ac:dyDescent="0.35">
      <c r="A224" s="1"/>
      <c r="B224" s="1"/>
      <c r="C224" s="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"/>
      <c r="Y224" s="1"/>
      <c r="Z224" s="1"/>
      <c r="AA224" s="1"/>
      <c r="AB224" s="1"/>
      <c r="AC224" s="1"/>
      <c r="AD224" s="1"/>
    </row>
    <row r="225" spans="1:30" ht="21" x14ac:dyDescent="0.35">
      <c r="A225" s="1"/>
      <c r="B225" s="1"/>
      <c r="C225" s="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"/>
      <c r="Y225" s="1"/>
      <c r="Z225" s="1"/>
      <c r="AA225" s="1"/>
      <c r="AB225" s="1"/>
      <c r="AC225" s="1"/>
      <c r="AD225" s="1"/>
    </row>
    <row r="226" spans="1:30" ht="21" x14ac:dyDescent="0.35">
      <c r="A226" s="1"/>
      <c r="B226" s="1"/>
      <c r="C226" s="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"/>
      <c r="Y226" s="1"/>
      <c r="Z226" s="1"/>
      <c r="AA226" s="1"/>
      <c r="AB226" s="1"/>
      <c r="AC226" s="1"/>
      <c r="AD226" s="1"/>
    </row>
    <row r="227" spans="1:30" ht="21" x14ac:dyDescent="0.35">
      <c r="A227" s="1"/>
      <c r="B227" s="1"/>
      <c r="C227" s="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"/>
      <c r="Y227" s="1"/>
      <c r="Z227" s="1"/>
      <c r="AA227" s="1"/>
      <c r="AB227" s="1"/>
      <c r="AC227" s="1"/>
      <c r="AD227" s="1"/>
    </row>
    <row r="228" spans="1:30" ht="21" x14ac:dyDescent="0.35">
      <c r="A228" s="1"/>
      <c r="B228" s="1"/>
      <c r="C228" s="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"/>
      <c r="Y228" s="1"/>
      <c r="Z228" s="1"/>
      <c r="AA228" s="1"/>
      <c r="AB228" s="1"/>
      <c r="AC228" s="1"/>
      <c r="AD228" s="1"/>
    </row>
    <row r="229" spans="1:30" ht="21" x14ac:dyDescent="0.35">
      <c r="A229" s="1"/>
      <c r="B229" s="1"/>
      <c r="C229" s="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"/>
      <c r="Y229" s="1"/>
      <c r="Z229" s="1"/>
      <c r="AA229" s="1"/>
      <c r="AB229" s="1"/>
      <c r="AC229" s="1"/>
      <c r="AD229" s="1"/>
    </row>
    <row r="230" spans="1:30" ht="21" x14ac:dyDescent="0.35">
      <c r="A230" s="1"/>
      <c r="B230" s="1"/>
      <c r="C230" s="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"/>
      <c r="Y230" s="1"/>
      <c r="Z230" s="1"/>
      <c r="AA230" s="1"/>
      <c r="AB230" s="1"/>
      <c r="AC230" s="1"/>
      <c r="AD230" s="1"/>
    </row>
    <row r="231" spans="1:30" ht="21" x14ac:dyDescent="0.35">
      <c r="A231" s="1"/>
      <c r="B231" s="1"/>
      <c r="C231" s="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"/>
      <c r="Y231" s="1"/>
      <c r="Z231" s="1"/>
      <c r="AA231" s="1"/>
      <c r="AB231" s="1"/>
      <c r="AC231" s="1"/>
      <c r="AD231" s="1"/>
    </row>
    <row r="232" spans="1:30" ht="21" x14ac:dyDescent="0.35">
      <c r="A232" s="1"/>
      <c r="B232" s="1"/>
      <c r="C232" s="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"/>
      <c r="Y232" s="1"/>
      <c r="Z232" s="1"/>
      <c r="AA232" s="1"/>
      <c r="AB232" s="1"/>
      <c r="AC232" s="1"/>
      <c r="AD232" s="1"/>
    </row>
    <row r="233" spans="1:30" ht="21" x14ac:dyDescent="0.35">
      <c r="A233" s="1"/>
      <c r="B233" s="1"/>
      <c r="C233" s="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"/>
      <c r="Y233" s="1"/>
      <c r="Z233" s="1"/>
      <c r="AA233" s="1"/>
      <c r="AB233" s="1"/>
      <c r="AC233" s="1"/>
      <c r="AD233" s="1"/>
    </row>
    <row r="234" spans="1:30" ht="21" x14ac:dyDescent="0.35">
      <c r="A234" s="1"/>
      <c r="B234" s="1"/>
      <c r="C234" s="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"/>
      <c r="Y234" s="1"/>
      <c r="Z234" s="1"/>
      <c r="AA234" s="1"/>
      <c r="AB234" s="1"/>
      <c r="AC234" s="1"/>
      <c r="AD234" s="1"/>
    </row>
    <row r="235" spans="1:30" ht="21" x14ac:dyDescent="0.35">
      <c r="A235" s="1"/>
      <c r="B235" s="1"/>
      <c r="C235" s="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"/>
      <c r="Y235" s="1"/>
      <c r="Z235" s="1"/>
      <c r="AA235" s="1"/>
      <c r="AB235" s="1"/>
      <c r="AC235" s="1"/>
      <c r="AD235" s="1"/>
    </row>
    <row r="236" spans="1:30" ht="21" x14ac:dyDescent="0.35">
      <c r="A236" s="1"/>
      <c r="B236" s="1"/>
      <c r="C236" s="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"/>
      <c r="Y236" s="1"/>
      <c r="Z236" s="1"/>
      <c r="AA236" s="1"/>
      <c r="AB236" s="1"/>
      <c r="AC236" s="1"/>
      <c r="AD236" s="1"/>
    </row>
    <row r="237" spans="1:30" ht="21" x14ac:dyDescent="0.35">
      <c r="A237" s="1"/>
      <c r="B237" s="1"/>
      <c r="C237" s="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"/>
      <c r="Y237" s="1"/>
      <c r="Z237" s="1"/>
      <c r="AA237" s="1"/>
      <c r="AB237" s="1"/>
      <c r="AC237" s="1"/>
      <c r="AD237" s="1"/>
    </row>
    <row r="238" spans="1:30" ht="21" x14ac:dyDescent="0.35">
      <c r="A238" s="1"/>
      <c r="B238" s="1"/>
      <c r="C238" s="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"/>
      <c r="Y238" s="1"/>
      <c r="Z238" s="1"/>
      <c r="AA238" s="1"/>
      <c r="AB238" s="1"/>
      <c r="AC238" s="1"/>
      <c r="AD238" s="1"/>
    </row>
    <row r="239" spans="1:30" ht="21" x14ac:dyDescent="0.35">
      <c r="A239" s="1"/>
      <c r="B239" s="1"/>
      <c r="C239" s="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"/>
      <c r="Y239" s="1"/>
      <c r="Z239" s="1"/>
      <c r="AA239" s="1"/>
      <c r="AB239" s="1"/>
      <c r="AC239" s="1"/>
      <c r="AD239" s="1"/>
    </row>
    <row r="240" spans="1:30" ht="21" x14ac:dyDescent="0.35">
      <c r="A240" s="1"/>
      <c r="B240" s="1"/>
      <c r="C240" s="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"/>
      <c r="Y240" s="1"/>
      <c r="Z240" s="1"/>
      <c r="AA240" s="1"/>
      <c r="AB240" s="1"/>
      <c r="AC240" s="1"/>
      <c r="AD240" s="1"/>
    </row>
    <row r="241" spans="1:30" ht="21" x14ac:dyDescent="0.35">
      <c r="A241" s="1"/>
      <c r="B241" s="1"/>
      <c r="C241" s="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"/>
      <c r="Y241" s="1"/>
      <c r="Z241" s="1"/>
      <c r="AA241" s="1"/>
      <c r="AB241" s="1"/>
      <c r="AC241" s="1"/>
      <c r="AD241" s="1"/>
    </row>
    <row r="242" spans="1:30" ht="21" x14ac:dyDescent="0.35">
      <c r="A242" s="1"/>
      <c r="B242" s="1"/>
      <c r="C242" s="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"/>
      <c r="Y242" s="1"/>
      <c r="Z242" s="1"/>
      <c r="AA242" s="1"/>
      <c r="AB242" s="1"/>
      <c r="AC242" s="1"/>
      <c r="AD242" s="1"/>
    </row>
    <row r="243" spans="1:30" ht="21" x14ac:dyDescent="0.35">
      <c r="A243" s="1"/>
      <c r="B243" s="1"/>
      <c r="C243" s="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"/>
      <c r="Y243" s="1"/>
      <c r="Z243" s="1"/>
      <c r="AA243" s="1"/>
      <c r="AB243" s="1"/>
      <c r="AC243" s="1"/>
      <c r="AD243" s="1"/>
    </row>
    <row r="244" spans="1:30" ht="21" x14ac:dyDescent="0.35">
      <c r="A244" s="1"/>
      <c r="B244" s="1"/>
      <c r="C244" s="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"/>
      <c r="Y244" s="1"/>
      <c r="Z244" s="1"/>
      <c r="AA244" s="1"/>
      <c r="AB244" s="1"/>
      <c r="AC244" s="1"/>
      <c r="AD244" s="1"/>
    </row>
    <row r="245" spans="1:30" ht="21" x14ac:dyDescent="0.35">
      <c r="A245" s="1"/>
      <c r="B245" s="1"/>
      <c r="C245" s="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"/>
      <c r="Y245" s="1"/>
      <c r="Z245" s="1"/>
      <c r="AA245" s="1"/>
      <c r="AB245" s="1"/>
      <c r="AC245" s="1"/>
      <c r="AD245" s="1"/>
    </row>
    <row r="246" spans="1:30" ht="21" x14ac:dyDescent="0.35">
      <c r="A246" s="1"/>
      <c r="B246" s="1"/>
      <c r="C246" s="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"/>
      <c r="Y246" s="1"/>
      <c r="Z246" s="1"/>
      <c r="AA246" s="1"/>
      <c r="AB246" s="1"/>
      <c r="AC246" s="1"/>
      <c r="AD246" s="1"/>
    </row>
    <row r="247" spans="1:30" ht="21" x14ac:dyDescent="0.35">
      <c r="A247" s="1"/>
      <c r="B247" s="1"/>
      <c r="C247" s="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"/>
      <c r="Y247" s="1"/>
      <c r="Z247" s="1"/>
      <c r="AA247" s="1"/>
      <c r="AB247" s="1"/>
      <c r="AC247" s="1"/>
      <c r="AD247" s="1"/>
    </row>
    <row r="248" spans="1:30" ht="21" x14ac:dyDescent="0.35">
      <c r="A248" s="1"/>
      <c r="B248" s="1"/>
      <c r="C248" s="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"/>
      <c r="Y248" s="1"/>
      <c r="Z248" s="1"/>
      <c r="AA248" s="1"/>
      <c r="AB248" s="1"/>
      <c r="AC248" s="1"/>
      <c r="AD248" s="1"/>
    </row>
    <row r="249" spans="1:30" ht="21" x14ac:dyDescent="0.35">
      <c r="A249" s="1"/>
      <c r="B249" s="1"/>
      <c r="C249" s="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"/>
      <c r="Y249" s="1"/>
      <c r="Z249" s="1"/>
      <c r="AA249" s="1"/>
      <c r="AB249" s="1"/>
      <c r="AC249" s="1"/>
      <c r="AD249" s="1"/>
    </row>
    <row r="250" spans="1:30" ht="21" x14ac:dyDescent="0.35">
      <c r="A250" s="1"/>
      <c r="B250" s="1"/>
      <c r="C250" s="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"/>
      <c r="Y250" s="1"/>
      <c r="Z250" s="1"/>
      <c r="AA250" s="1"/>
      <c r="AB250" s="1"/>
      <c r="AC250" s="1"/>
      <c r="AD250" s="1"/>
    </row>
    <row r="251" spans="1:30" ht="21" x14ac:dyDescent="0.35">
      <c r="A251" s="1"/>
      <c r="B251" s="1"/>
      <c r="C251" s="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"/>
      <c r="Y251" s="1"/>
      <c r="Z251" s="1"/>
      <c r="AA251" s="1"/>
      <c r="AB251" s="1"/>
      <c r="AC251" s="1"/>
      <c r="AD251" s="1"/>
    </row>
    <row r="252" spans="1:30" ht="21" x14ac:dyDescent="0.35">
      <c r="A252" s="1"/>
      <c r="B252" s="1"/>
      <c r="C252" s="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"/>
      <c r="Y252" s="1"/>
      <c r="Z252" s="1"/>
      <c r="AA252" s="1"/>
      <c r="AB252" s="1"/>
      <c r="AC252" s="1"/>
      <c r="AD252" s="1"/>
    </row>
    <row r="253" spans="1:30" ht="21" x14ac:dyDescent="0.35">
      <c r="A253" s="1"/>
      <c r="B253" s="1"/>
      <c r="C253" s="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"/>
      <c r="Y253" s="1"/>
      <c r="Z253" s="1"/>
      <c r="AA253" s="1"/>
      <c r="AB253" s="1"/>
      <c r="AC253" s="1"/>
      <c r="AD253" s="1"/>
    </row>
    <row r="254" spans="1:30" ht="21" x14ac:dyDescent="0.35">
      <c r="A254" s="1"/>
      <c r="B254" s="1"/>
      <c r="C254" s="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"/>
      <c r="Y254" s="1"/>
      <c r="Z254" s="1"/>
      <c r="AA254" s="1"/>
      <c r="AB254" s="1"/>
      <c r="AC254" s="1"/>
      <c r="AD254" s="1"/>
    </row>
    <row r="255" spans="1:30" ht="21" x14ac:dyDescent="0.35">
      <c r="A255" s="1"/>
      <c r="B255" s="1"/>
      <c r="C255" s="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"/>
      <c r="Y255" s="1"/>
      <c r="Z255" s="1"/>
      <c r="AA255" s="1"/>
      <c r="AB255" s="1"/>
      <c r="AC255" s="1"/>
      <c r="AD255" s="1"/>
    </row>
    <row r="256" spans="1:30" ht="21" x14ac:dyDescent="0.35">
      <c r="A256" s="1"/>
      <c r="B256" s="1"/>
      <c r="C256" s="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"/>
      <c r="Y256" s="1"/>
      <c r="Z256" s="1"/>
      <c r="AA256" s="1"/>
      <c r="AB256" s="1"/>
      <c r="AC256" s="1"/>
      <c r="AD256" s="1"/>
    </row>
    <row r="257" spans="1:30" ht="21" x14ac:dyDescent="0.35">
      <c r="A257" s="1"/>
      <c r="B257" s="1"/>
      <c r="C257" s="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"/>
      <c r="Y257" s="1"/>
      <c r="Z257" s="1"/>
      <c r="AA257" s="1"/>
      <c r="AB257" s="1"/>
      <c r="AC257" s="1"/>
      <c r="AD257" s="1"/>
    </row>
    <row r="258" spans="1:30" ht="21" x14ac:dyDescent="0.35">
      <c r="A258" s="1"/>
      <c r="B258" s="1"/>
      <c r="C258" s="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"/>
      <c r="Y258" s="1"/>
      <c r="Z258" s="1"/>
      <c r="AA258" s="1"/>
      <c r="AB258" s="1"/>
      <c r="AC258" s="1"/>
      <c r="AD258" s="1"/>
    </row>
    <row r="259" spans="1:30" ht="21" x14ac:dyDescent="0.35">
      <c r="A259" s="1"/>
      <c r="B259" s="1"/>
      <c r="C259" s="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"/>
      <c r="Y259" s="1"/>
      <c r="Z259" s="1"/>
      <c r="AA259" s="1"/>
      <c r="AB259" s="1"/>
      <c r="AC259" s="1"/>
      <c r="AD259" s="1"/>
    </row>
    <row r="260" spans="1:30" ht="21" x14ac:dyDescent="0.35">
      <c r="A260" s="1"/>
      <c r="B260" s="1"/>
      <c r="C260" s="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"/>
      <c r="Y260" s="1"/>
      <c r="Z260" s="1"/>
      <c r="AA260" s="1"/>
      <c r="AB260" s="1"/>
      <c r="AC260" s="1"/>
      <c r="AD260" s="1"/>
    </row>
    <row r="261" spans="1:30" ht="21" x14ac:dyDescent="0.35">
      <c r="A261" s="1"/>
      <c r="B261" s="1"/>
      <c r="C261" s="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"/>
      <c r="Y261" s="1"/>
      <c r="Z261" s="1"/>
      <c r="AA261" s="1"/>
      <c r="AB261" s="1"/>
      <c r="AC261" s="1"/>
      <c r="AD261" s="1"/>
    </row>
    <row r="262" spans="1:30" ht="21" x14ac:dyDescent="0.35">
      <c r="A262" s="1"/>
      <c r="B262" s="1"/>
      <c r="C262" s="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"/>
      <c r="Y262" s="1"/>
      <c r="Z262" s="1"/>
      <c r="AA262" s="1"/>
      <c r="AB262" s="1"/>
      <c r="AC262" s="1"/>
      <c r="AD262" s="1"/>
    </row>
    <row r="263" spans="1:30" ht="21" x14ac:dyDescent="0.35">
      <c r="A263" s="1"/>
      <c r="B263" s="1"/>
      <c r="C263" s="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"/>
      <c r="Y263" s="1"/>
      <c r="Z263" s="1"/>
      <c r="AA263" s="1"/>
      <c r="AB263" s="1"/>
      <c r="AC263" s="1"/>
      <c r="AD263" s="1"/>
    </row>
    <row r="264" spans="1:30" ht="21" x14ac:dyDescent="0.35">
      <c r="A264" s="1"/>
      <c r="B264" s="1"/>
      <c r="C264" s="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"/>
      <c r="Y264" s="1"/>
      <c r="Z264" s="1"/>
      <c r="AA264" s="1"/>
      <c r="AB264" s="1"/>
      <c r="AC264" s="1"/>
      <c r="AD264" s="1"/>
    </row>
    <row r="265" spans="1:30" ht="21" x14ac:dyDescent="0.35">
      <c r="A265" s="1"/>
      <c r="B265" s="1"/>
      <c r="C265" s="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"/>
      <c r="Y265" s="1"/>
      <c r="Z265" s="1"/>
      <c r="AA265" s="1"/>
      <c r="AB265" s="1"/>
      <c r="AC265" s="1"/>
      <c r="AD265" s="1"/>
    </row>
    <row r="266" spans="1:30" ht="21" x14ac:dyDescent="0.35">
      <c r="A266" s="1"/>
      <c r="B266" s="1"/>
      <c r="C266" s="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"/>
      <c r="Y266" s="1"/>
      <c r="Z266" s="1"/>
      <c r="AA266" s="1"/>
      <c r="AB266" s="1"/>
      <c r="AC266" s="1"/>
      <c r="AD266" s="1"/>
    </row>
    <row r="267" spans="1:30" ht="21" x14ac:dyDescent="0.35">
      <c r="A267" s="1"/>
      <c r="B267" s="1"/>
      <c r="C267" s="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"/>
      <c r="Y267" s="1"/>
      <c r="Z267" s="1"/>
      <c r="AA267" s="1"/>
      <c r="AB267" s="1"/>
      <c r="AC267" s="1"/>
      <c r="AD267" s="1"/>
    </row>
    <row r="268" spans="1:30" ht="21" x14ac:dyDescent="0.35">
      <c r="A268" s="1"/>
      <c r="B268" s="1"/>
      <c r="C268" s="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"/>
      <c r="Y268" s="1"/>
      <c r="Z268" s="1"/>
      <c r="AA268" s="1"/>
      <c r="AB268" s="1"/>
      <c r="AC268" s="1"/>
      <c r="AD268" s="1"/>
    </row>
    <row r="269" spans="1:30" ht="21" x14ac:dyDescent="0.35">
      <c r="A269" s="1"/>
      <c r="B269" s="1"/>
      <c r="C269" s="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"/>
      <c r="Y269" s="1"/>
      <c r="Z269" s="1"/>
      <c r="AA269" s="1"/>
      <c r="AB269" s="1"/>
      <c r="AC269" s="1"/>
      <c r="AD269" s="1"/>
    </row>
    <row r="270" spans="1:30" ht="21" x14ac:dyDescent="0.35">
      <c r="A270" s="1"/>
      <c r="B270" s="1"/>
      <c r="C270" s="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"/>
      <c r="Y270" s="1"/>
      <c r="Z270" s="1"/>
      <c r="AA270" s="1"/>
      <c r="AB270" s="1"/>
      <c r="AC270" s="1"/>
      <c r="AD270" s="1"/>
    </row>
    <row r="271" spans="1:30" ht="21" x14ac:dyDescent="0.35">
      <c r="A271" s="1"/>
      <c r="B271" s="1"/>
      <c r="C271" s="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"/>
      <c r="Y271" s="1"/>
      <c r="Z271" s="1"/>
      <c r="AA271" s="1"/>
      <c r="AB271" s="1"/>
      <c r="AC271" s="1"/>
      <c r="AD271" s="1"/>
    </row>
    <row r="272" spans="1:30" ht="21" x14ac:dyDescent="0.35">
      <c r="A272" s="1"/>
      <c r="B272" s="1"/>
      <c r="C272" s="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"/>
      <c r="Y272" s="1"/>
      <c r="Z272" s="1"/>
      <c r="AA272" s="1"/>
      <c r="AB272" s="1"/>
      <c r="AC272" s="1"/>
      <c r="AD272" s="1"/>
    </row>
    <row r="273" spans="1:30" ht="21" x14ac:dyDescent="0.35">
      <c r="A273" s="1"/>
      <c r="B273" s="1"/>
      <c r="C273" s="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"/>
      <c r="Y273" s="1"/>
      <c r="Z273" s="1"/>
      <c r="AA273" s="1"/>
      <c r="AB273" s="1"/>
      <c r="AC273" s="1"/>
      <c r="AD273" s="1"/>
    </row>
    <row r="274" spans="1:30" ht="21" x14ac:dyDescent="0.35">
      <c r="A274" s="1"/>
      <c r="B274" s="1"/>
      <c r="C274" s="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"/>
      <c r="Y274" s="1"/>
      <c r="Z274" s="1"/>
      <c r="AA274" s="1"/>
      <c r="AB274" s="1"/>
      <c r="AC274" s="1"/>
      <c r="AD274" s="1"/>
    </row>
    <row r="275" spans="1:30" ht="21" x14ac:dyDescent="0.35">
      <c r="A275" s="1"/>
      <c r="B275" s="1"/>
      <c r="C275" s="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"/>
      <c r="Y275" s="1"/>
      <c r="Z275" s="1"/>
      <c r="AA275" s="1"/>
      <c r="AB275" s="1"/>
      <c r="AC275" s="1"/>
      <c r="AD275" s="1"/>
    </row>
    <row r="276" spans="1:30" ht="21" x14ac:dyDescent="0.35">
      <c r="A276" s="1"/>
      <c r="B276" s="1"/>
      <c r="C276" s="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"/>
      <c r="Y276" s="1"/>
      <c r="Z276" s="1"/>
      <c r="AA276" s="1"/>
      <c r="AB276" s="1"/>
      <c r="AC276" s="1"/>
      <c r="AD276" s="1"/>
    </row>
    <row r="277" spans="1:30" ht="21" x14ac:dyDescent="0.35">
      <c r="A277" s="1"/>
      <c r="B277" s="1"/>
      <c r="C277" s="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"/>
      <c r="Y277" s="1"/>
      <c r="Z277" s="1"/>
      <c r="AA277" s="1"/>
      <c r="AB277" s="1"/>
      <c r="AC277" s="1"/>
      <c r="AD277" s="1"/>
    </row>
    <row r="278" spans="1:30" ht="21" x14ac:dyDescent="0.35">
      <c r="A278" s="1"/>
      <c r="B278" s="1"/>
      <c r="C278" s="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"/>
      <c r="Y278" s="1"/>
      <c r="Z278" s="1"/>
      <c r="AA278" s="1"/>
      <c r="AB278" s="1"/>
      <c r="AC278" s="1"/>
      <c r="AD278" s="1"/>
    </row>
    <row r="279" spans="1:30" ht="21" x14ac:dyDescent="0.35">
      <c r="A279" s="1"/>
      <c r="B279" s="1"/>
      <c r="C279" s="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"/>
      <c r="Y279" s="1"/>
      <c r="Z279" s="1"/>
      <c r="AA279" s="1"/>
      <c r="AB279" s="1"/>
      <c r="AC279" s="1"/>
      <c r="AD279" s="1"/>
    </row>
    <row r="280" spans="1:30" ht="21" x14ac:dyDescent="0.35">
      <c r="A280" s="1"/>
      <c r="B280" s="1"/>
      <c r="C280" s="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"/>
      <c r="Y280" s="1"/>
      <c r="Z280" s="1"/>
      <c r="AA280" s="1"/>
      <c r="AB280" s="1"/>
      <c r="AC280" s="1"/>
      <c r="AD280" s="1"/>
    </row>
    <row r="281" spans="1:30" ht="21" x14ac:dyDescent="0.35">
      <c r="A281" s="1"/>
      <c r="B281" s="1"/>
      <c r="C281" s="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"/>
      <c r="Y281" s="1"/>
      <c r="Z281" s="1"/>
      <c r="AA281" s="1"/>
      <c r="AB281" s="1"/>
      <c r="AC281" s="1"/>
      <c r="AD281" s="1"/>
    </row>
    <row r="282" spans="1:30" ht="21" x14ac:dyDescent="0.35">
      <c r="A282" s="1"/>
      <c r="B282" s="1"/>
      <c r="C282" s="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"/>
      <c r="Y282" s="1"/>
      <c r="Z282" s="1"/>
      <c r="AA282" s="1"/>
      <c r="AB282" s="1"/>
      <c r="AC282" s="1"/>
      <c r="AD282" s="1"/>
    </row>
    <row r="283" spans="1:30" ht="21" x14ac:dyDescent="0.35">
      <c r="A283" s="1"/>
      <c r="B283" s="1"/>
      <c r="C283" s="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"/>
      <c r="Y283" s="1"/>
      <c r="Z283" s="1"/>
      <c r="AA283" s="1"/>
      <c r="AB283" s="1"/>
      <c r="AC283" s="1"/>
      <c r="AD283" s="1"/>
    </row>
    <row r="284" spans="1:30" ht="21" x14ac:dyDescent="0.35">
      <c r="A284" s="1"/>
      <c r="B284" s="1"/>
      <c r="C284" s="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"/>
      <c r="Y284" s="1"/>
      <c r="Z284" s="1"/>
      <c r="AA284" s="1"/>
      <c r="AB284" s="1"/>
      <c r="AC284" s="1"/>
      <c r="AD284" s="1"/>
    </row>
    <row r="285" spans="1:30" ht="21" x14ac:dyDescent="0.35">
      <c r="A285" s="1"/>
      <c r="B285" s="1"/>
      <c r="C285" s="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"/>
      <c r="Y285" s="1"/>
      <c r="Z285" s="1"/>
      <c r="AA285" s="1"/>
      <c r="AB285" s="1"/>
      <c r="AC285" s="1"/>
      <c r="AD285" s="1"/>
    </row>
    <row r="286" spans="1:30" ht="21" x14ac:dyDescent="0.35">
      <c r="A286" s="1"/>
      <c r="B286" s="1"/>
      <c r="C286" s="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"/>
      <c r="Y286" s="1"/>
      <c r="Z286" s="1"/>
      <c r="AA286" s="1"/>
      <c r="AB286" s="1"/>
      <c r="AC286" s="1"/>
      <c r="AD286" s="1"/>
    </row>
    <row r="287" spans="1:30" ht="21" x14ac:dyDescent="0.35">
      <c r="A287" s="1"/>
      <c r="B287" s="1"/>
      <c r="C287" s="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"/>
      <c r="Y287" s="1"/>
      <c r="Z287" s="1"/>
      <c r="AA287" s="1"/>
      <c r="AB287" s="1"/>
      <c r="AC287" s="1"/>
      <c r="AD287" s="1"/>
    </row>
    <row r="288" spans="1:30" ht="21" x14ac:dyDescent="0.35">
      <c r="A288" s="1"/>
      <c r="B288" s="1"/>
      <c r="C288" s="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"/>
      <c r="Y288" s="1"/>
      <c r="Z288" s="1"/>
      <c r="AA288" s="1"/>
      <c r="AB288" s="1"/>
      <c r="AC288" s="1"/>
      <c r="AD288" s="1"/>
    </row>
    <row r="289" spans="1:30" ht="21" x14ac:dyDescent="0.35">
      <c r="A289" s="1"/>
      <c r="B289" s="1"/>
      <c r="C289" s="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"/>
      <c r="Y289" s="1"/>
      <c r="Z289" s="1"/>
      <c r="AA289" s="1"/>
      <c r="AB289" s="1"/>
      <c r="AC289" s="1"/>
      <c r="AD289" s="1"/>
    </row>
    <row r="290" spans="1:30" ht="21" x14ac:dyDescent="0.35">
      <c r="A290" s="1"/>
      <c r="B290" s="1"/>
      <c r="C290" s="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"/>
      <c r="Y290" s="1"/>
      <c r="Z290" s="1"/>
      <c r="AA290" s="1"/>
      <c r="AB290" s="1"/>
      <c r="AC290" s="1"/>
      <c r="AD290" s="1"/>
    </row>
    <row r="291" spans="1:30" ht="21" x14ac:dyDescent="0.35">
      <c r="A291" s="1"/>
      <c r="B291" s="1"/>
      <c r="C291" s="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"/>
      <c r="Y291" s="1"/>
      <c r="Z291" s="1"/>
      <c r="AA291" s="1"/>
      <c r="AB291" s="1"/>
      <c r="AC291" s="1"/>
      <c r="AD291" s="1"/>
    </row>
    <row r="292" spans="1:30" ht="21" x14ac:dyDescent="0.35">
      <c r="A292" s="1"/>
      <c r="B292" s="1"/>
      <c r="C292" s="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"/>
      <c r="Y292" s="1"/>
      <c r="Z292" s="1"/>
      <c r="AA292" s="1"/>
      <c r="AB292" s="1"/>
      <c r="AC292" s="1"/>
      <c r="AD292" s="1"/>
    </row>
    <row r="293" spans="1:30" ht="21" x14ac:dyDescent="0.35">
      <c r="A293" s="1"/>
      <c r="B293" s="1"/>
      <c r="C293" s="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"/>
      <c r="Y293" s="1"/>
      <c r="Z293" s="1"/>
      <c r="AA293" s="1"/>
      <c r="AB293" s="1"/>
      <c r="AC293" s="1"/>
      <c r="AD293" s="1"/>
    </row>
    <row r="294" spans="1:30" ht="21" x14ac:dyDescent="0.35">
      <c r="A294" s="1"/>
      <c r="B294" s="1"/>
      <c r="C294" s="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"/>
      <c r="Y294" s="1"/>
      <c r="Z294" s="1"/>
      <c r="AA294" s="1"/>
      <c r="AB294" s="1"/>
      <c r="AC294" s="1"/>
      <c r="AD294" s="1"/>
    </row>
    <row r="295" spans="1:30" ht="21" x14ac:dyDescent="0.35">
      <c r="A295" s="1"/>
      <c r="B295" s="1"/>
      <c r="C295" s="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"/>
      <c r="Y295" s="1"/>
      <c r="Z295" s="1"/>
      <c r="AA295" s="1"/>
      <c r="AB295" s="1"/>
      <c r="AC295" s="1"/>
      <c r="AD295" s="1"/>
    </row>
    <row r="296" spans="1:30" ht="21" x14ac:dyDescent="0.35">
      <c r="A296" s="1"/>
      <c r="B296" s="1"/>
      <c r="C296" s="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"/>
      <c r="Y296" s="1"/>
      <c r="Z296" s="1"/>
      <c r="AA296" s="1"/>
      <c r="AB296" s="1"/>
      <c r="AC296" s="1"/>
      <c r="AD296" s="1"/>
    </row>
    <row r="297" spans="1:30" ht="21" x14ac:dyDescent="0.35">
      <c r="A297" s="1"/>
      <c r="B297" s="1"/>
      <c r="C297" s="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"/>
      <c r="Y297" s="1"/>
      <c r="Z297" s="1"/>
      <c r="AA297" s="1"/>
      <c r="AB297" s="1"/>
      <c r="AC297" s="1"/>
      <c r="AD297" s="1"/>
    </row>
    <row r="298" spans="1:30" ht="21" x14ac:dyDescent="0.35">
      <c r="A298" s="1"/>
      <c r="B298" s="1"/>
      <c r="C298" s="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"/>
      <c r="Y298" s="1"/>
      <c r="Z298" s="1"/>
      <c r="AA298" s="1"/>
      <c r="AB298" s="1"/>
      <c r="AC298" s="1"/>
      <c r="AD298" s="1"/>
    </row>
    <row r="299" spans="1:30" ht="21" x14ac:dyDescent="0.35">
      <c r="A299" s="1"/>
      <c r="B299" s="1"/>
      <c r="C299" s="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"/>
      <c r="Y299" s="1"/>
      <c r="Z299" s="1"/>
      <c r="AA299" s="1"/>
      <c r="AB299" s="1"/>
      <c r="AC299" s="1"/>
      <c r="AD299" s="1"/>
    </row>
    <row r="300" spans="1:30" ht="21" x14ac:dyDescent="0.35">
      <c r="A300" s="1"/>
      <c r="B300" s="1"/>
      <c r="C300" s="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"/>
      <c r="Y300" s="1"/>
      <c r="Z300" s="1"/>
      <c r="AA300" s="1"/>
      <c r="AB300" s="1"/>
      <c r="AC300" s="1"/>
      <c r="AD300" s="1"/>
    </row>
    <row r="301" spans="1:30" ht="21" x14ac:dyDescent="0.35">
      <c r="A301" s="1"/>
      <c r="B301" s="1"/>
      <c r="C301" s="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"/>
      <c r="Y301" s="1"/>
      <c r="Z301" s="1"/>
      <c r="AA301" s="1"/>
      <c r="AB301" s="1"/>
      <c r="AC301" s="1"/>
      <c r="AD301" s="1"/>
    </row>
    <row r="302" spans="1:30" ht="21" x14ac:dyDescent="0.35">
      <c r="A302" s="1"/>
      <c r="B302" s="1"/>
      <c r="C302" s="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"/>
      <c r="Y302" s="1"/>
      <c r="Z302" s="1"/>
      <c r="AA302" s="1"/>
      <c r="AB302" s="1"/>
      <c r="AC302" s="1"/>
      <c r="AD302" s="1"/>
    </row>
    <row r="303" spans="1:30" ht="21" x14ac:dyDescent="0.35">
      <c r="A303" s="1"/>
      <c r="B303" s="1"/>
      <c r="C303" s="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"/>
      <c r="Y303" s="1"/>
      <c r="Z303" s="1"/>
      <c r="AA303" s="1"/>
      <c r="AB303" s="1"/>
      <c r="AC303" s="1"/>
      <c r="AD303" s="1"/>
    </row>
    <row r="304" spans="1:30" ht="21" x14ac:dyDescent="0.35">
      <c r="A304" s="1"/>
      <c r="B304" s="1"/>
      <c r="C304" s="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"/>
      <c r="Y304" s="1"/>
      <c r="Z304" s="1"/>
      <c r="AA304" s="1"/>
      <c r="AB304" s="1"/>
      <c r="AC304" s="1"/>
      <c r="AD304" s="1"/>
    </row>
    <row r="305" spans="1:30" ht="21" x14ac:dyDescent="0.35">
      <c r="A305" s="1"/>
      <c r="B305" s="1"/>
      <c r="C305" s="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"/>
      <c r="Y305" s="1"/>
      <c r="Z305" s="1"/>
      <c r="AA305" s="1"/>
      <c r="AB305" s="1"/>
      <c r="AC305" s="1"/>
      <c r="AD305" s="1"/>
    </row>
    <row r="306" spans="1:30" ht="21" x14ac:dyDescent="0.35">
      <c r="A306" s="1"/>
      <c r="B306" s="1"/>
      <c r="C306" s="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"/>
      <c r="Y306" s="1"/>
      <c r="Z306" s="1"/>
      <c r="AA306" s="1"/>
      <c r="AB306" s="1"/>
      <c r="AC306" s="1"/>
      <c r="AD306" s="1"/>
    </row>
    <row r="307" spans="1:30" ht="21" x14ac:dyDescent="0.35">
      <c r="A307" s="1"/>
      <c r="B307" s="1"/>
      <c r="C307" s="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"/>
      <c r="Y307" s="1"/>
      <c r="Z307" s="1"/>
      <c r="AA307" s="1"/>
      <c r="AB307" s="1"/>
      <c r="AC307" s="1"/>
      <c r="AD307" s="1"/>
    </row>
    <row r="308" spans="1:30" ht="21" x14ac:dyDescent="0.35">
      <c r="A308" s="1"/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"/>
      <c r="Y308" s="1"/>
      <c r="Z308" s="1"/>
      <c r="AA308" s="1"/>
      <c r="AB308" s="1"/>
      <c r="AC308" s="1"/>
      <c r="AD308" s="1"/>
    </row>
    <row r="309" spans="1:30" ht="21" x14ac:dyDescent="0.35">
      <c r="A309" s="1"/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"/>
      <c r="Y309" s="1"/>
      <c r="Z309" s="1"/>
      <c r="AA309" s="1"/>
      <c r="AB309" s="1"/>
      <c r="AC309" s="1"/>
      <c r="AD309" s="1"/>
    </row>
    <row r="310" spans="1:30" ht="21" x14ac:dyDescent="0.35">
      <c r="A310" s="1"/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"/>
      <c r="Y310" s="1"/>
      <c r="Z310" s="1"/>
      <c r="AA310" s="1"/>
      <c r="AB310" s="1"/>
      <c r="AC310" s="1"/>
      <c r="AD310" s="1"/>
    </row>
    <row r="311" spans="1:30" ht="21" x14ac:dyDescent="0.35">
      <c r="A311" s="1"/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"/>
      <c r="Y311" s="1"/>
      <c r="Z311" s="1"/>
      <c r="AA311" s="1"/>
      <c r="AB311" s="1"/>
      <c r="AC311" s="1"/>
      <c r="AD311" s="1"/>
    </row>
    <row r="312" spans="1:30" ht="21" x14ac:dyDescent="0.35">
      <c r="A312" s="1"/>
      <c r="B312" s="1"/>
      <c r="C312" s="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"/>
      <c r="Y312" s="1"/>
      <c r="Z312" s="1"/>
      <c r="AA312" s="1"/>
      <c r="AB312" s="1"/>
      <c r="AC312" s="1"/>
      <c r="AD312" s="1"/>
    </row>
    <row r="313" spans="1:30" ht="21" x14ac:dyDescent="0.35">
      <c r="A313" s="1"/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"/>
      <c r="Y313" s="1"/>
      <c r="Z313" s="1"/>
      <c r="AA313" s="1"/>
      <c r="AB313" s="1"/>
      <c r="AC313" s="1"/>
      <c r="AD313" s="1"/>
    </row>
    <row r="314" spans="1:30" ht="21" x14ac:dyDescent="0.35">
      <c r="A314" s="1"/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"/>
      <c r="Y314" s="1"/>
      <c r="Z314" s="1"/>
      <c r="AA314" s="1"/>
      <c r="AB314" s="1"/>
      <c r="AC314" s="1"/>
      <c r="AD314" s="1"/>
    </row>
    <row r="315" spans="1:30" ht="21" x14ac:dyDescent="0.35">
      <c r="A315" s="1"/>
      <c r="B315" s="1"/>
      <c r="C315" s="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"/>
      <c r="Y315" s="1"/>
      <c r="Z315" s="1"/>
      <c r="AA315" s="1"/>
      <c r="AB315" s="1"/>
      <c r="AC315" s="1"/>
      <c r="AD315" s="1"/>
    </row>
    <row r="316" spans="1:30" ht="21" x14ac:dyDescent="0.35">
      <c r="A316" s="1"/>
      <c r="B316" s="1"/>
      <c r="C316" s="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"/>
      <c r="Y316" s="1"/>
      <c r="Z316" s="1"/>
      <c r="AA316" s="1"/>
      <c r="AB316" s="1"/>
      <c r="AC316" s="1"/>
      <c r="AD316" s="1"/>
    </row>
    <row r="317" spans="1:30" ht="21" x14ac:dyDescent="0.35">
      <c r="A317" s="1"/>
      <c r="B317" s="1"/>
      <c r="C317" s="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"/>
      <c r="Y317" s="1"/>
      <c r="Z317" s="1"/>
      <c r="AA317" s="1"/>
      <c r="AB317" s="1"/>
      <c r="AC317" s="1"/>
      <c r="AD317" s="1"/>
    </row>
    <row r="318" spans="1:30" ht="21" x14ac:dyDescent="0.35">
      <c r="A318" s="1"/>
      <c r="B318" s="1"/>
      <c r="C318" s="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"/>
      <c r="Y318" s="1"/>
      <c r="Z318" s="1"/>
      <c r="AA318" s="1"/>
      <c r="AB318" s="1"/>
      <c r="AC318" s="1"/>
      <c r="AD318" s="1"/>
    </row>
    <row r="319" spans="1:30" ht="21" x14ac:dyDescent="0.35">
      <c r="A319" s="1"/>
      <c r="B319" s="1"/>
      <c r="C319" s="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"/>
      <c r="Y319" s="1"/>
      <c r="Z319" s="1"/>
      <c r="AA319" s="1"/>
      <c r="AB319" s="1"/>
      <c r="AC319" s="1"/>
      <c r="AD319" s="1"/>
    </row>
    <row r="320" spans="1:30" ht="21" x14ac:dyDescent="0.35">
      <c r="A320" s="1"/>
      <c r="B320" s="1"/>
      <c r="C320" s="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"/>
      <c r="Y320" s="1"/>
      <c r="Z320" s="1"/>
      <c r="AA320" s="1"/>
      <c r="AB320" s="1"/>
      <c r="AC320" s="1"/>
      <c r="AD320" s="1"/>
    </row>
    <row r="321" spans="1:30" ht="21" x14ac:dyDescent="0.35">
      <c r="A321" s="1"/>
      <c r="B321" s="1"/>
      <c r="C321" s="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"/>
      <c r="Y321" s="1"/>
      <c r="Z321" s="1"/>
      <c r="AA321" s="1"/>
      <c r="AB321" s="1"/>
      <c r="AC321" s="1"/>
      <c r="AD321" s="1"/>
    </row>
    <row r="322" spans="1:30" ht="21" x14ac:dyDescent="0.35">
      <c r="A322" s="1"/>
      <c r="B322" s="1"/>
      <c r="C322" s="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"/>
      <c r="Y322" s="1"/>
      <c r="Z322" s="1"/>
      <c r="AA322" s="1"/>
      <c r="AB322" s="1"/>
      <c r="AC322" s="1"/>
      <c r="AD322" s="1"/>
    </row>
    <row r="323" spans="1:30" ht="21" x14ac:dyDescent="0.35">
      <c r="A323" s="1"/>
      <c r="B323" s="1"/>
      <c r="C323" s="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"/>
      <c r="Y323" s="1"/>
      <c r="Z323" s="1"/>
      <c r="AA323" s="1"/>
      <c r="AB323" s="1"/>
      <c r="AC323" s="1"/>
      <c r="AD323" s="1"/>
    </row>
    <row r="324" spans="1:30" ht="21" x14ac:dyDescent="0.35">
      <c r="A324" s="1"/>
      <c r="B324" s="1"/>
      <c r="C324" s="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"/>
      <c r="Y324" s="1"/>
      <c r="Z324" s="1"/>
      <c r="AA324" s="1"/>
      <c r="AB324" s="1"/>
      <c r="AC324" s="1"/>
      <c r="AD324" s="1"/>
    </row>
    <row r="325" spans="1:30" ht="21" x14ac:dyDescent="0.35">
      <c r="A325" s="1"/>
      <c r="B325" s="1"/>
      <c r="C325" s="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"/>
      <c r="Y325" s="1"/>
      <c r="Z325" s="1"/>
      <c r="AA325" s="1"/>
      <c r="AB325" s="1"/>
      <c r="AC325" s="1"/>
      <c r="AD325" s="1"/>
    </row>
    <row r="326" spans="1:30" ht="21" x14ac:dyDescent="0.35">
      <c r="A326" s="1"/>
      <c r="B326" s="1"/>
      <c r="C326" s="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"/>
      <c r="Y326" s="1"/>
      <c r="Z326" s="1"/>
      <c r="AA326" s="1"/>
      <c r="AB326" s="1"/>
      <c r="AC326" s="1"/>
      <c r="AD326" s="1"/>
    </row>
    <row r="327" spans="1:30" ht="21" x14ac:dyDescent="0.35">
      <c r="A327" s="1"/>
      <c r="B327" s="1"/>
      <c r="C327" s="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"/>
      <c r="Y327" s="1"/>
      <c r="Z327" s="1"/>
      <c r="AA327" s="1"/>
      <c r="AB327" s="1"/>
      <c r="AC327" s="1"/>
      <c r="AD327" s="1"/>
    </row>
    <row r="328" spans="1:30" ht="21" x14ac:dyDescent="0.35">
      <c r="A328" s="1"/>
      <c r="B328" s="1"/>
      <c r="C328" s="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"/>
      <c r="Y328" s="1"/>
      <c r="Z328" s="1"/>
      <c r="AA328" s="1"/>
      <c r="AB328" s="1"/>
      <c r="AC328" s="1"/>
      <c r="AD328" s="1"/>
    </row>
    <row r="329" spans="1:30" ht="21" x14ac:dyDescent="0.35">
      <c r="A329" s="1"/>
      <c r="B329" s="1"/>
      <c r="C329" s="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"/>
      <c r="Y329" s="1"/>
      <c r="Z329" s="1"/>
      <c r="AA329" s="1"/>
      <c r="AB329" s="1"/>
      <c r="AC329" s="1"/>
      <c r="AD329" s="1"/>
    </row>
    <row r="330" spans="1:30" ht="21" x14ac:dyDescent="0.35">
      <c r="A330" s="1"/>
      <c r="B330" s="1"/>
      <c r="C330" s="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"/>
      <c r="Y330" s="1"/>
      <c r="Z330" s="1"/>
      <c r="AA330" s="1"/>
      <c r="AB330" s="1"/>
      <c r="AC330" s="1"/>
      <c r="AD330" s="1"/>
    </row>
    <row r="331" spans="1:30" ht="21" x14ac:dyDescent="0.35">
      <c r="A331" s="1"/>
      <c r="B331" s="1"/>
      <c r="C331" s="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"/>
      <c r="Y331" s="1"/>
      <c r="Z331" s="1"/>
      <c r="AA331" s="1"/>
      <c r="AB331" s="1"/>
      <c r="AC331" s="1"/>
      <c r="AD331" s="1"/>
    </row>
    <row r="332" spans="1:30" ht="21" x14ac:dyDescent="0.35">
      <c r="A332" s="1"/>
      <c r="B332" s="1"/>
      <c r="C332" s="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"/>
      <c r="Y332" s="1"/>
      <c r="Z332" s="1"/>
      <c r="AA332" s="1"/>
      <c r="AB332" s="1"/>
      <c r="AC332" s="1"/>
      <c r="AD332" s="1"/>
    </row>
    <row r="333" spans="1:30" ht="21" x14ac:dyDescent="0.35">
      <c r="A333" s="1"/>
      <c r="B333" s="1"/>
      <c r="C333" s="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"/>
      <c r="Y333" s="1"/>
      <c r="Z333" s="1"/>
      <c r="AA333" s="1"/>
      <c r="AB333" s="1"/>
      <c r="AC333" s="1"/>
      <c r="AD333" s="1"/>
    </row>
    <row r="334" spans="1:30" ht="21" x14ac:dyDescent="0.35">
      <c r="A334" s="1"/>
      <c r="B334" s="1"/>
      <c r="C334" s="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"/>
      <c r="Y334" s="1"/>
      <c r="Z334" s="1"/>
      <c r="AA334" s="1"/>
      <c r="AB334" s="1"/>
      <c r="AC334" s="1"/>
      <c r="AD334" s="1"/>
    </row>
    <row r="335" spans="1:30" ht="21" x14ac:dyDescent="0.35">
      <c r="A335" s="1"/>
      <c r="B335" s="1"/>
      <c r="C335" s="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"/>
      <c r="Y335" s="1"/>
      <c r="Z335" s="1"/>
      <c r="AA335" s="1"/>
      <c r="AB335" s="1"/>
      <c r="AC335" s="1"/>
      <c r="AD335" s="1"/>
    </row>
    <row r="336" spans="1:30" ht="21" x14ac:dyDescent="0.35">
      <c r="A336" s="1"/>
      <c r="B336" s="1"/>
      <c r="C336" s="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"/>
      <c r="Y336" s="1"/>
      <c r="Z336" s="1"/>
      <c r="AA336" s="1"/>
      <c r="AB336" s="1"/>
      <c r="AC336" s="1"/>
      <c r="AD336" s="1"/>
    </row>
    <row r="337" spans="1:30" ht="21" x14ac:dyDescent="0.35">
      <c r="A337" s="1"/>
      <c r="B337" s="1"/>
      <c r="C337" s="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"/>
      <c r="Y337" s="1"/>
      <c r="Z337" s="1"/>
      <c r="AA337" s="1"/>
      <c r="AB337" s="1"/>
      <c r="AC337" s="1"/>
      <c r="AD337" s="1"/>
    </row>
    <row r="338" spans="1:30" ht="21" x14ac:dyDescent="0.35">
      <c r="A338" s="1"/>
      <c r="B338" s="1"/>
      <c r="C338" s="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"/>
      <c r="Y338" s="1"/>
      <c r="Z338" s="1"/>
      <c r="AA338" s="1"/>
      <c r="AB338" s="1"/>
      <c r="AC338" s="1"/>
      <c r="AD338" s="1"/>
    </row>
    <row r="339" spans="1:30" ht="21" x14ac:dyDescent="0.35">
      <c r="A339" s="1"/>
      <c r="B339" s="1"/>
      <c r="C339" s="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"/>
      <c r="Y339" s="1"/>
      <c r="Z339" s="1"/>
      <c r="AA339" s="1"/>
      <c r="AB339" s="1"/>
      <c r="AC339" s="1"/>
      <c r="AD339" s="1"/>
    </row>
    <row r="340" spans="1:30" ht="21" x14ac:dyDescent="0.35">
      <c r="A340" s="1"/>
      <c r="B340" s="1"/>
      <c r="C340" s="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"/>
      <c r="Y340" s="1"/>
      <c r="Z340" s="1"/>
      <c r="AA340" s="1"/>
      <c r="AB340" s="1"/>
      <c r="AC340" s="1"/>
      <c r="AD340" s="1"/>
    </row>
    <row r="341" spans="1:30" ht="21" x14ac:dyDescent="0.35">
      <c r="A341" s="1"/>
      <c r="B341" s="1"/>
      <c r="C341" s="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"/>
      <c r="Y341" s="1"/>
      <c r="Z341" s="1"/>
      <c r="AA341" s="1"/>
      <c r="AB341" s="1"/>
      <c r="AC341" s="1"/>
      <c r="AD341" s="1"/>
    </row>
    <row r="342" spans="1:30" ht="21" x14ac:dyDescent="0.35">
      <c r="A342" s="1"/>
      <c r="B342" s="1"/>
      <c r="C342" s="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"/>
      <c r="Y342" s="1"/>
      <c r="Z342" s="1"/>
      <c r="AA342" s="1"/>
      <c r="AB342" s="1"/>
      <c r="AC342" s="1"/>
      <c r="AD342" s="1"/>
    </row>
    <row r="343" spans="1:30" ht="21" x14ac:dyDescent="0.35">
      <c r="A343" s="1"/>
      <c r="B343" s="1"/>
      <c r="C343" s="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"/>
      <c r="Y343" s="1"/>
      <c r="Z343" s="1"/>
      <c r="AA343" s="1"/>
      <c r="AB343" s="1"/>
      <c r="AC343" s="1"/>
      <c r="AD343" s="1"/>
    </row>
    <row r="344" spans="1:30" ht="21" x14ac:dyDescent="0.35">
      <c r="A344" s="1"/>
      <c r="B344" s="1"/>
      <c r="C344" s="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"/>
      <c r="Y344" s="1"/>
      <c r="Z344" s="1"/>
      <c r="AA344" s="1"/>
      <c r="AB344" s="1"/>
      <c r="AC344" s="1"/>
      <c r="AD344" s="1"/>
    </row>
    <row r="345" spans="1:30" ht="21" x14ac:dyDescent="0.35">
      <c r="A345" s="1"/>
      <c r="B345" s="1"/>
      <c r="C345" s="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"/>
      <c r="Y345" s="1"/>
      <c r="Z345" s="1"/>
      <c r="AA345" s="1"/>
      <c r="AB345" s="1"/>
      <c r="AC345" s="1"/>
      <c r="AD345" s="1"/>
    </row>
    <row r="346" spans="1:30" ht="21" x14ac:dyDescent="0.35">
      <c r="A346" s="1"/>
      <c r="B346" s="1"/>
      <c r="C346" s="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"/>
      <c r="Y346" s="1"/>
      <c r="Z346" s="1"/>
      <c r="AA346" s="1"/>
      <c r="AB346" s="1"/>
      <c r="AC346" s="1"/>
      <c r="AD346" s="1"/>
    </row>
    <row r="347" spans="1:30" ht="21" x14ac:dyDescent="0.35">
      <c r="A347" s="1"/>
      <c r="B347" s="1"/>
      <c r="C347" s="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"/>
      <c r="Y347" s="1"/>
      <c r="Z347" s="1"/>
      <c r="AA347" s="1"/>
      <c r="AB347" s="1"/>
      <c r="AC347" s="1"/>
      <c r="AD347" s="1"/>
    </row>
    <row r="348" spans="1:30" ht="21" x14ac:dyDescent="0.35">
      <c r="A348" s="1"/>
      <c r="B348" s="1"/>
      <c r="C348" s="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"/>
      <c r="Y348" s="1"/>
      <c r="Z348" s="1"/>
      <c r="AA348" s="1"/>
      <c r="AB348" s="1"/>
      <c r="AC348" s="1"/>
      <c r="AD348" s="1"/>
    </row>
    <row r="349" spans="1:30" ht="21" x14ac:dyDescent="0.35">
      <c r="A349" s="1"/>
      <c r="B349" s="1"/>
      <c r="C349" s="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"/>
      <c r="Y349" s="1"/>
      <c r="Z349" s="1"/>
      <c r="AA349" s="1"/>
      <c r="AB349" s="1"/>
      <c r="AC349" s="1"/>
      <c r="AD349" s="1"/>
    </row>
    <row r="350" spans="1:30" ht="21" x14ac:dyDescent="0.35">
      <c r="A350" s="1"/>
      <c r="B350" s="1"/>
      <c r="C350" s="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"/>
      <c r="Y350" s="1"/>
      <c r="Z350" s="1"/>
      <c r="AA350" s="1"/>
      <c r="AB350" s="1"/>
      <c r="AC350" s="1"/>
      <c r="AD350" s="1"/>
    </row>
    <row r="351" spans="1:30" ht="21" x14ac:dyDescent="0.35">
      <c r="A351" s="1"/>
      <c r="B351" s="1"/>
      <c r="C351" s="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"/>
      <c r="Y351" s="1"/>
      <c r="Z351" s="1"/>
      <c r="AA351" s="1"/>
      <c r="AB351" s="1"/>
      <c r="AC351" s="1"/>
      <c r="AD351" s="1"/>
    </row>
    <row r="352" spans="1:30" ht="21" x14ac:dyDescent="0.35">
      <c r="A352" s="1"/>
      <c r="B352" s="1"/>
      <c r="C352" s="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"/>
      <c r="Y352" s="1"/>
      <c r="Z352" s="1"/>
      <c r="AA352" s="1"/>
      <c r="AB352" s="1"/>
      <c r="AC352" s="1"/>
      <c r="AD352" s="1"/>
    </row>
    <row r="353" spans="1:30" ht="21" x14ac:dyDescent="0.35">
      <c r="A353" s="1"/>
      <c r="B353" s="1"/>
      <c r="C353" s="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"/>
      <c r="Y353" s="1"/>
      <c r="Z353" s="1"/>
      <c r="AA353" s="1"/>
      <c r="AB353" s="1"/>
      <c r="AC353" s="1"/>
      <c r="AD353" s="1"/>
    </row>
    <row r="354" spans="1:30" ht="21" x14ac:dyDescent="0.35">
      <c r="A354" s="1"/>
      <c r="B354" s="1"/>
      <c r="C354" s="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"/>
      <c r="Y354" s="1"/>
      <c r="Z354" s="1"/>
      <c r="AA354" s="1"/>
      <c r="AB354" s="1"/>
      <c r="AC354" s="1"/>
      <c r="AD354" s="1"/>
    </row>
    <row r="355" spans="1:30" ht="21" x14ac:dyDescent="0.35">
      <c r="A355" s="1"/>
      <c r="B355" s="1"/>
      <c r="C355" s="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"/>
      <c r="Y355" s="1"/>
      <c r="Z355" s="1"/>
      <c r="AA355" s="1"/>
      <c r="AB355" s="1"/>
      <c r="AC355" s="1"/>
      <c r="AD355" s="1"/>
    </row>
    <row r="356" spans="1:30" ht="21" x14ac:dyDescent="0.35">
      <c r="A356" s="1"/>
      <c r="B356" s="1"/>
      <c r="C356" s="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"/>
      <c r="Y356" s="1"/>
      <c r="Z356" s="1"/>
      <c r="AA356" s="1"/>
      <c r="AB356" s="1"/>
      <c r="AC356" s="1"/>
      <c r="AD356" s="1"/>
    </row>
    <row r="357" spans="1:30" ht="21" x14ac:dyDescent="0.35">
      <c r="A357" s="1"/>
      <c r="B357" s="1"/>
      <c r="C357" s="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"/>
      <c r="Y357" s="1"/>
      <c r="Z357" s="1"/>
      <c r="AA357" s="1"/>
      <c r="AB357" s="1"/>
      <c r="AC357" s="1"/>
      <c r="AD357" s="1"/>
    </row>
    <row r="358" spans="1:30" ht="21" x14ac:dyDescent="0.35">
      <c r="A358" s="1"/>
      <c r="B358" s="1"/>
      <c r="C358" s="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"/>
      <c r="Y358" s="1"/>
      <c r="Z358" s="1"/>
      <c r="AA358" s="1"/>
      <c r="AB358" s="1"/>
      <c r="AC358" s="1"/>
      <c r="AD358" s="1"/>
    </row>
    <row r="359" spans="1:30" ht="21" x14ac:dyDescent="0.35">
      <c r="A359" s="1"/>
      <c r="B359" s="1"/>
      <c r="C359" s="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"/>
      <c r="Y359" s="1"/>
      <c r="Z359" s="1"/>
      <c r="AA359" s="1"/>
      <c r="AB359" s="1"/>
      <c r="AC359" s="1"/>
      <c r="AD359" s="1"/>
    </row>
    <row r="360" spans="1:30" ht="21" x14ac:dyDescent="0.35">
      <c r="A360" s="1"/>
      <c r="B360" s="1"/>
      <c r="C360" s="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"/>
      <c r="Y360" s="1"/>
      <c r="Z360" s="1"/>
      <c r="AA360" s="1"/>
      <c r="AB360" s="1"/>
      <c r="AC360" s="1"/>
      <c r="AD360" s="1"/>
    </row>
    <row r="361" spans="1:30" ht="21" x14ac:dyDescent="0.35">
      <c r="A361" s="1"/>
      <c r="B361" s="1"/>
      <c r="C361" s="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"/>
      <c r="Y361" s="1"/>
      <c r="Z361" s="1"/>
      <c r="AA361" s="1"/>
      <c r="AB361" s="1"/>
      <c r="AC361" s="1"/>
      <c r="AD361" s="1"/>
    </row>
    <row r="362" spans="1:30" ht="21" x14ac:dyDescent="0.35">
      <c r="A362" s="1"/>
      <c r="B362" s="1"/>
      <c r="C362" s="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"/>
      <c r="Y362" s="1"/>
      <c r="Z362" s="1"/>
      <c r="AA362" s="1"/>
      <c r="AB362" s="1"/>
      <c r="AC362" s="1"/>
      <c r="AD362" s="1"/>
    </row>
    <row r="363" spans="1:30" ht="21" x14ac:dyDescent="0.35">
      <c r="A363" s="1"/>
      <c r="B363" s="1"/>
      <c r="C363" s="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"/>
      <c r="Y363" s="1"/>
      <c r="Z363" s="1"/>
      <c r="AA363" s="1"/>
      <c r="AB363" s="1"/>
      <c r="AC363" s="1"/>
      <c r="AD363" s="1"/>
    </row>
    <row r="364" spans="1:30" ht="21" x14ac:dyDescent="0.35">
      <c r="A364" s="1"/>
      <c r="B364" s="1"/>
      <c r="C364" s="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"/>
      <c r="Y364" s="1"/>
      <c r="Z364" s="1"/>
      <c r="AA364" s="1"/>
      <c r="AB364" s="1"/>
      <c r="AC364" s="1"/>
      <c r="AD364" s="1"/>
    </row>
    <row r="365" spans="1:30" ht="21" x14ac:dyDescent="0.35">
      <c r="A365" s="1"/>
      <c r="B365" s="1"/>
      <c r="C365" s="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"/>
      <c r="Y365" s="1"/>
      <c r="Z365" s="1"/>
      <c r="AA365" s="1"/>
      <c r="AB365" s="1"/>
      <c r="AC365" s="1"/>
      <c r="AD365" s="1"/>
    </row>
    <row r="366" spans="1:30" ht="21" x14ac:dyDescent="0.35">
      <c r="A366" s="1"/>
      <c r="B366" s="1"/>
      <c r="C366" s="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"/>
      <c r="Y366" s="1"/>
      <c r="Z366" s="1"/>
      <c r="AA366" s="1"/>
      <c r="AB366" s="1"/>
      <c r="AC366" s="1"/>
      <c r="AD366" s="1"/>
    </row>
    <row r="367" spans="1:30" ht="21" x14ac:dyDescent="0.35">
      <c r="A367" s="1"/>
      <c r="B367" s="1"/>
      <c r="C367" s="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"/>
      <c r="Y367" s="1"/>
      <c r="Z367" s="1"/>
      <c r="AA367" s="1"/>
      <c r="AB367" s="1"/>
      <c r="AC367" s="1"/>
      <c r="AD367" s="1"/>
    </row>
    <row r="368" spans="1:30" ht="21" x14ac:dyDescent="0.35">
      <c r="A368" s="1"/>
      <c r="B368" s="1"/>
      <c r="C368" s="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"/>
      <c r="Y368" s="1"/>
      <c r="Z368" s="1"/>
      <c r="AA368" s="1"/>
      <c r="AB368" s="1"/>
      <c r="AC368" s="1"/>
      <c r="AD368" s="1"/>
    </row>
    <row r="369" spans="1:30" ht="21" x14ac:dyDescent="0.35">
      <c r="A369" s="1"/>
      <c r="B369" s="1"/>
      <c r="C369" s="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"/>
      <c r="Y369" s="1"/>
      <c r="Z369" s="1"/>
      <c r="AA369" s="1"/>
      <c r="AB369" s="1"/>
      <c r="AC369" s="1"/>
      <c r="AD369" s="1"/>
    </row>
    <row r="370" spans="1:30" ht="21" x14ac:dyDescent="0.35">
      <c r="A370" s="1"/>
      <c r="B370" s="1"/>
      <c r="C370" s="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"/>
      <c r="Y370" s="1"/>
      <c r="Z370" s="1"/>
      <c r="AA370" s="1"/>
      <c r="AB370" s="1"/>
      <c r="AC370" s="1"/>
      <c r="AD370" s="1"/>
    </row>
    <row r="371" spans="1:30" ht="21" x14ac:dyDescent="0.35">
      <c r="A371" s="1"/>
      <c r="B371" s="1"/>
      <c r="C371" s="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"/>
      <c r="Y371" s="1"/>
      <c r="Z371" s="1"/>
      <c r="AA371" s="1"/>
      <c r="AB371" s="1"/>
      <c r="AC371" s="1"/>
      <c r="AD371" s="1"/>
    </row>
    <row r="372" spans="1:30" ht="21" x14ac:dyDescent="0.35">
      <c r="A372" s="1"/>
      <c r="B372" s="1"/>
      <c r="C372" s="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"/>
      <c r="Y372" s="1"/>
      <c r="Z372" s="1"/>
      <c r="AA372" s="1"/>
      <c r="AB372" s="1"/>
      <c r="AC372" s="1"/>
      <c r="AD372" s="1"/>
    </row>
    <row r="373" spans="1:30" ht="21" x14ac:dyDescent="0.35">
      <c r="A373" s="1"/>
      <c r="B373" s="1"/>
      <c r="C373" s="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"/>
      <c r="Y373" s="1"/>
      <c r="Z373" s="1"/>
      <c r="AA373" s="1"/>
      <c r="AB373" s="1"/>
      <c r="AC373" s="1"/>
      <c r="AD373" s="1"/>
    </row>
    <row r="374" spans="1:30" ht="21" x14ac:dyDescent="0.35">
      <c r="A374" s="1"/>
      <c r="B374" s="1"/>
      <c r="C374" s="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"/>
      <c r="Y374" s="1"/>
      <c r="Z374" s="1"/>
      <c r="AA374" s="1"/>
      <c r="AB374" s="1"/>
      <c r="AC374" s="1"/>
      <c r="AD374" s="1"/>
    </row>
    <row r="375" spans="1:30" ht="21" x14ac:dyDescent="0.35">
      <c r="A375" s="1"/>
      <c r="B375" s="1"/>
      <c r="C375" s="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"/>
      <c r="Y375" s="1"/>
      <c r="Z375" s="1"/>
      <c r="AA375" s="1"/>
      <c r="AB375" s="1"/>
      <c r="AC375" s="1"/>
      <c r="AD375" s="1"/>
    </row>
    <row r="376" spans="1:30" ht="21" x14ac:dyDescent="0.35">
      <c r="A376" s="1"/>
      <c r="B376" s="1"/>
      <c r="C376" s="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"/>
      <c r="Y376" s="1"/>
      <c r="Z376" s="1"/>
      <c r="AA376" s="1"/>
      <c r="AB376" s="1"/>
      <c r="AC376" s="1"/>
      <c r="AD376" s="1"/>
    </row>
    <row r="377" spans="1:30" ht="21" x14ac:dyDescent="0.35">
      <c r="A377" s="1"/>
      <c r="B377" s="1"/>
      <c r="C377" s="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"/>
      <c r="Y377" s="1"/>
      <c r="Z377" s="1"/>
      <c r="AA377" s="1"/>
      <c r="AB377" s="1"/>
      <c r="AC377" s="1"/>
      <c r="AD377" s="1"/>
    </row>
    <row r="378" spans="1:30" ht="21" x14ac:dyDescent="0.35">
      <c r="A378" s="1"/>
      <c r="B378" s="1"/>
      <c r="C378" s="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"/>
      <c r="Y378" s="1"/>
      <c r="Z378" s="1"/>
      <c r="AA378" s="1"/>
      <c r="AB378" s="1"/>
      <c r="AC378" s="1"/>
      <c r="AD378" s="1"/>
    </row>
    <row r="379" spans="1:30" ht="21" x14ac:dyDescent="0.35">
      <c r="A379" s="1"/>
      <c r="B379" s="1"/>
      <c r="C379" s="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"/>
      <c r="Y379" s="1"/>
      <c r="Z379" s="1"/>
      <c r="AA379" s="1"/>
      <c r="AB379" s="1"/>
      <c r="AC379" s="1"/>
      <c r="AD379" s="1"/>
    </row>
    <row r="380" spans="1:30" ht="21" x14ac:dyDescent="0.35">
      <c r="A380" s="1"/>
      <c r="B380" s="1"/>
      <c r="C380" s="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"/>
      <c r="Y380" s="1"/>
      <c r="Z380" s="1"/>
      <c r="AA380" s="1"/>
      <c r="AB380" s="1"/>
      <c r="AC380" s="1"/>
      <c r="AD380" s="1"/>
    </row>
    <row r="381" spans="1:30" ht="21" x14ac:dyDescent="0.35">
      <c r="A381" s="1"/>
      <c r="B381" s="1"/>
      <c r="C381" s="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"/>
      <c r="Y381" s="1"/>
      <c r="Z381" s="1"/>
      <c r="AA381" s="1"/>
      <c r="AB381" s="1"/>
      <c r="AC381" s="1"/>
      <c r="AD381" s="1"/>
    </row>
    <row r="382" spans="1:30" ht="21" x14ac:dyDescent="0.35">
      <c r="A382" s="1"/>
      <c r="B382" s="1"/>
      <c r="C382" s="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"/>
      <c r="Y382" s="1"/>
      <c r="Z382" s="1"/>
      <c r="AA382" s="1"/>
      <c r="AB382" s="1"/>
      <c r="AC382" s="1"/>
      <c r="AD382" s="1"/>
    </row>
    <row r="383" spans="1:30" ht="21" x14ac:dyDescent="0.35">
      <c r="A383" s="1"/>
      <c r="B383" s="1"/>
      <c r="C383" s="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"/>
      <c r="Y383" s="1"/>
      <c r="Z383" s="1"/>
      <c r="AA383" s="1"/>
      <c r="AB383" s="1"/>
      <c r="AC383" s="1"/>
      <c r="AD383" s="1"/>
    </row>
    <row r="384" spans="1:30" ht="21" x14ac:dyDescent="0.35">
      <c r="A384" s="1"/>
      <c r="B384" s="1"/>
      <c r="C384" s="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"/>
      <c r="Y384" s="1"/>
      <c r="Z384" s="1"/>
      <c r="AA384" s="1"/>
      <c r="AB384" s="1"/>
      <c r="AC384" s="1"/>
      <c r="AD384" s="1"/>
    </row>
    <row r="385" spans="1:30" ht="21" x14ac:dyDescent="0.35">
      <c r="A385" s="1"/>
      <c r="B385" s="1"/>
      <c r="C385" s="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"/>
      <c r="Y385" s="1"/>
      <c r="Z385" s="1"/>
      <c r="AA385" s="1"/>
      <c r="AB385" s="1"/>
      <c r="AC385" s="1"/>
      <c r="AD385" s="1"/>
    </row>
    <row r="386" spans="1:30" ht="21" x14ac:dyDescent="0.35">
      <c r="A386" s="1"/>
      <c r="B386" s="1"/>
      <c r="C386" s="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"/>
      <c r="Y386" s="1"/>
      <c r="Z386" s="1"/>
      <c r="AA386" s="1"/>
      <c r="AB386" s="1"/>
      <c r="AC386" s="1"/>
      <c r="AD386" s="1"/>
    </row>
    <row r="387" spans="1:30" ht="21" x14ac:dyDescent="0.35">
      <c r="A387" s="1"/>
      <c r="B387" s="1"/>
      <c r="C387" s="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"/>
      <c r="Y387" s="1"/>
      <c r="Z387" s="1"/>
      <c r="AA387" s="1"/>
      <c r="AB387" s="1"/>
      <c r="AC387" s="1"/>
      <c r="AD387" s="1"/>
    </row>
    <row r="388" spans="1:30" ht="21" x14ac:dyDescent="0.35">
      <c r="A388" s="1"/>
      <c r="B388" s="1"/>
      <c r="C388" s="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"/>
      <c r="Y388" s="1"/>
      <c r="Z388" s="1"/>
      <c r="AA388" s="1"/>
      <c r="AB388" s="1"/>
      <c r="AC388" s="1"/>
      <c r="AD388" s="1"/>
    </row>
    <row r="389" spans="1:30" ht="21" x14ac:dyDescent="0.35">
      <c r="A389" s="1"/>
      <c r="B389" s="1"/>
      <c r="C389" s="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"/>
      <c r="Y389" s="1"/>
      <c r="Z389" s="1"/>
      <c r="AA389" s="1"/>
      <c r="AB389" s="1"/>
      <c r="AC389" s="1"/>
      <c r="AD389" s="1"/>
    </row>
    <row r="390" spans="1:30" ht="21" x14ac:dyDescent="0.35">
      <c r="A390" s="1"/>
      <c r="B390" s="1"/>
      <c r="C390" s="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"/>
      <c r="Y390" s="1"/>
      <c r="Z390" s="1"/>
      <c r="AA390" s="1"/>
      <c r="AB390" s="1"/>
      <c r="AC390" s="1"/>
      <c r="AD390" s="1"/>
    </row>
    <row r="391" spans="1:30" ht="21" x14ac:dyDescent="0.35">
      <c r="A391" s="1"/>
      <c r="B391" s="1"/>
      <c r="C391" s="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"/>
      <c r="Y391" s="1"/>
      <c r="Z391" s="1"/>
      <c r="AA391" s="1"/>
      <c r="AB391" s="1"/>
      <c r="AC391" s="1"/>
      <c r="AD391" s="1"/>
    </row>
    <row r="392" spans="1:30" ht="21" x14ac:dyDescent="0.35">
      <c r="A392" s="1"/>
      <c r="B392" s="1"/>
      <c r="C392" s="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"/>
      <c r="Y392" s="1"/>
      <c r="Z392" s="1"/>
      <c r="AA392" s="1"/>
      <c r="AB392" s="1"/>
      <c r="AC392" s="1"/>
      <c r="AD392" s="1"/>
    </row>
    <row r="393" spans="1:30" ht="21" x14ac:dyDescent="0.35">
      <c r="A393" s="1"/>
      <c r="B393" s="1"/>
      <c r="C393" s="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"/>
      <c r="Y393" s="1"/>
      <c r="Z393" s="1"/>
      <c r="AA393" s="1"/>
      <c r="AB393" s="1"/>
      <c r="AC393" s="1"/>
      <c r="AD393" s="1"/>
    </row>
    <row r="394" spans="1:30" ht="21" x14ac:dyDescent="0.35">
      <c r="A394" s="1"/>
      <c r="B394" s="1"/>
      <c r="C394" s="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"/>
      <c r="Y394" s="1"/>
      <c r="Z394" s="1"/>
      <c r="AA394" s="1"/>
      <c r="AB394" s="1"/>
      <c r="AC394" s="1"/>
      <c r="AD394" s="1"/>
    </row>
    <row r="395" spans="1:30" ht="21" x14ac:dyDescent="0.35">
      <c r="A395" s="1"/>
      <c r="B395" s="1"/>
      <c r="C395" s="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"/>
      <c r="Y395" s="1"/>
      <c r="Z395" s="1"/>
      <c r="AA395" s="1"/>
      <c r="AB395" s="1"/>
      <c r="AC395" s="1"/>
      <c r="AD395" s="1"/>
    </row>
    <row r="396" spans="1:30" ht="21" x14ac:dyDescent="0.35">
      <c r="A396" s="1"/>
      <c r="B396" s="1"/>
      <c r="C396" s="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"/>
      <c r="Y396" s="1"/>
      <c r="Z396" s="1"/>
      <c r="AA396" s="1"/>
      <c r="AB396" s="1"/>
      <c r="AC396" s="1"/>
      <c r="AD396" s="1"/>
    </row>
    <row r="397" spans="1:30" ht="21" x14ac:dyDescent="0.35">
      <c r="A397" s="1"/>
      <c r="B397" s="1"/>
      <c r="C397" s="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"/>
      <c r="Y397" s="1"/>
      <c r="Z397" s="1"/>
      <c r="AA397" s="1"/>
      <c r="AB397" s="1"/>
      <c r="AC397" s="1"/>
      <c r="AD397" s="1"/>
    </row>
    <row r="398" spans="1:30" ht="21" x14ac:dyDescent="0.35">
      <c r="A398" s="1"/>
      <c r="B398" s="1"/>
      <c r="C398" s="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"/>
      <c r="Y398" s="1"/>
      <c r="Z398" s="1"/>
      <c r="AA398" s="1"/>
      <c r="AB398" s="1"/>
      <c r="AC398" s="1"/>
      <c r="AD398" s="1"/>
    </row>
    <row r="399" spans="1:30" ht="21" x14ac:dyDescent="0.35">
      <c r="A399" s="1"/>
      <c r="B399" s="1"/>
      <c r="C399" s="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"/>
      <c r="Y399" s="1"/>
      <c r="Z399" s="1"/>
      <c r="AA399" s="1"/>
      <c r="AB399" s="1"/>
      <c r="AC399" s="1"/>
      <c r="AD399" s="1"/>
    </row>
    <row r="400" spans="1:30" ht="21" x14ac:dyDescent="0.35">
      <c r="A400" s="1"/>
      <c r="B400" s="1"/>
      <c r="C400" s="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"/>
      <c r="Y400" s="1"/>
      <c r="Z400" s="1"/>
      <c r="AA400" s="1"/>
      <c r="AB400" s="1"/>
      <c r="AC400" s="1"/>
      <c r="AD400" s="1"/>
    </row>
    <row r="401" spans="1:30" ht="21" x14ac:dyDescent="0.35">
      <c r="A401" s="1"/>
      <c r="B401" s="1"/>
      <c r="C401" s="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"/>
      <c r="Y401" s="1"/>
      <c r="Z401" s="1"/>
      <c r="AA401" s="1"/>
      <c r="AB401" s="1"/>
      <c r="AC401" s="1"/>
      <c r="AD401" s="1"/>
    </row>
    <row r="402" spans="1:30" ht="21" x14ac:dyDescent="0.35">
      <c r="A402" s="1"/>
      <c r="B402" s="1"/>
      <c r="C402" s="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"/>
      <c r="Y402" s="1"/>
      <c r="Z402" s="1"/>
      <c r="AA402" s="1"/>
      <c r="AB402" s="1"/>
      <c r="AC402" s="1"/>
      <c r="AD402" s="1"/>
    </row>
    <row r="403" spans="1:30" ht="21" x14ac:dyDescent="0.35">
      <c r="A403" s="1"/>
      <c r="B403" s="1"/>
      <c r="C403" s="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"/>
      <c r="Y403" s="1"/>
      <c r="Z403" s="1"/>
      <c r="AA403" s="1"/>
      <c r="AB403" s="1"/>
      <c r="AC403" s="1"/>
      <c r="AD403" s="1"/>
    </row>
    <row r="404" spans="1:30" ht="21" x14ac:dyDescent="0.35">
      <c r="A404" s="1"/>
      <c r="B404" s="1"/>
      <c r="C404" s="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"/>
      <c r="Y404" s="1"/>
      <c r="Z404" s="1"/>
      <c r="AA404" s="1"/>
      <c r="AB404" s="1"/>
      <c r="AC404" s="1"/>
      <c r="AD404" s="1"/>
    </row>
    <row r="405" spans="1:30" ht="21" x14ac:dyDescent="0.35">
      <c r="A405" s="1"/>
      <c r="B405" s="1"/>
      <c r="C405" s="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"/>
      <c r="Y405" s="1"/>
      <c r="Z405" s="1"/>
      <c r="AA405" s="1"/>
      <c r="AB405" s="1"/>
      <c r="AC405" s="1"/>
      <c r="AD405" s="1"/>
    </row>
    <row r="406" spans="1:30" ht="21" x14ac:dyDescent="0.35">
      <c r="A406" s="1"/>
      <c r="B406" s="1"/>
      <c r="C406" s="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"/>
      <c r="Y406" s="1"/>
      <c r="Z406" s="1"/>
      <c r="AA406" s="1"/>
      <c r="AB406" s="1"/>
      <c r="AC406" s="1"/>
      <c r="AD406" s="1"/>
    </row>
    <row r="407" spans="1:30" ht="21" x14ac:dyDescent="0.35">
      <c r="A407" s="1"/>
      <c r="B407" s="1"/>
      <c r="C407" s="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"/>
      <c r="Y407" s="1"/>
      <c r="Z407" s="1"/>
      <c r="AA407" s="1"/>
      <c r="AB407" s="1"/>
      <c r="AC407" s="1"/>
      <c r="AD407" s="1"/>
    </row>
    <row r="408" spans="1:30" ht="21" x14ac:dyDescent="0.35">
      <c r="A408" s="1"/>
      <c r="B408" s="1"/>
      <c r="C408" s="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"/>
      <c r="Y408" s="1"/>
      <c r="Z408" s="1"/>
      <c r="AA408" s="1"/>
      <c r="AB408" s="1"/>
      <c r="AC408" s="1"/>
      <c r="AD408" s="1"/>
    </row>
    <row r="409" spans="1:30" ht="21" x14ac:dyDescent="0.35">
      <c r="A409" s="1"/>
      <c r="B409" s="1"/>
      <c r="C409" s="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"/>
      <c r="Y409" s="1"/>
      <c r="Z409" s="1"/>
      <c r="AA409" s="1"/>
      <c r="AB409" s="1"/>
      <c r="AC409" s="1"/>
      <c r="AD409" s="1"/>
    </row>
    <row r="410" spans="1:30" ht="21" x14ac:dyDescent="0.35">
      <c r="A410" s="1"/>
      <c r="B410" s="1"/>
      <c r="C410" s="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"/>
      <c r="Y410" s="1"/>
      <c r="Z410" s="1"/>
      <c r="AA410" s="1"/>
      <c r="AB410" s="1"/>
      <c r="AC410" s="1"/>
      <c r="AD410" s="1"/>
    </row>
    <row r="411" spans="1:30" ht="21" x14ac:dyDescent="0.35">
      <c r="A411" s="1"/>
      <c r="B411" s="1"/>
      <c r="C411" s="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"/>
      <c r="Y411" s="1"/>
      <c r="Z411" s="1"/>
      <c r="AA411" s="1"/>
      <c r="AB411" s="1"/>
      <c r="AC411" s="1"/>
      <c r="AD411" s="1"/>
    </row>
    <row r="412" spans="1:30" ht="21" x14ac:dyDescent="0.35">
      <c r="A412" s="1"/>
      <c r="B412" s="1"/>
      <c r="C412" s="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"/>
      <c r="Y412" s="1"/>
      <c r="Z412" s="1"/>
      <c r="AA412" s="1"/>
      <c r="AB412" s="1"/>
      <c r="AC412" s="1"/>
      <c r="AD412" s="1"/>
    </row>
    <row r="413" spans="1:30" ht="21" x14ac:dyDescent="0.35">
      <c r="A413" s="1"/>
      <c r="B413" s="1"/>
      <c r="C413" s="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"/>
      <c r="Y413" s="1"/>
      <c r="Z413" s="1"/>
      <c r="AA413" s="1"/>
      <c r="AB413" s="1"/>
      <c r="AC413" s="1"/>
      <c r="AD413" s="1"/>
    </row>
    <row r="414" spans="1:30" ht="21" x14ac:dyDescent="0.35">
      <c r="A414" s="1"/>
      <c r="B414" s="1"/>
      <c r="C414" s="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"/>
      <c r="Y414" s="1"/>
      <c r="Z414" s="1"/>
      <c r="AA414" s="1"/>
      <c r="AB414" s="1"/>
      <c r="AC414" s="1"/>
      <c r="AD414" s="1"/>
    </row>
    <row r="415" spans="1:30" ht="21" x14ac:dyDescent="0.35">
      <c r="A415" s="1"/>
      <c r="B415" s="1"/>
      <c r="C415" s="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"/>
      <c r="Y415" s="1"/>
      <c r="Z415" s="1"/>
      <c r="AA415" s="1"/>
      <c r="AB415" s="1"/>
      <c r="AC415" s="1"/>
      <c r="AD415" s="1"/>
    </row>
    <row r="416" spans="1:30" ht="21" x14ac:dyDescent="0.35">
      <c r="A416" s="1"/>
      <c r="B416" s="1"/>
      <c r="C416" s="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"/>
      <c r="Y416" s="1"/>
      <c r="Z416" s="1"/>
      <c r="AA416" s="1"/>
      <c r="AB416" s="1"/>
      <c r="AC416" s="1"/>
      <c r="AD416" s="1"/>
    </row>
    <row r="417" spans="1:30" ht="21" x14ac:dyDescent="0.35">
      <c r="A417" s="1"/>
      <c r="B417" s="1"/>
      <c r="C417" s="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"/>
      <c r="Y417" s="1"/>
      <c r="Z417" s="1"/>
      <c r="AA417" s="1"/>
      <c r="AB417" s="1"/>
      <c r="AC417" s="1"/>
      <c r="AD417" s="1"/>
    </row>
    <row r="418" spans="1:30" ht="21" x14ac:dyDescent="0.35">
      <c r="A418" s="1"/>
      <c r="B418" s="1"/>
      <c r="C418" s="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"/>
      <c r="Y418" s="1"/>
      <c r="Z418" s="1"/>
      <c r="AA418" s="1"/>
      <c r="AB418" s="1"/>
      <c r="AC418" s="1"/>
      <c r="AD418" s="1"/>
    </row>
    <row r="419" spans="1:30" ht="21" x14ac:dyDescent="0.35">
      <c r="A419" s="1"/>
      <c r="B419" s="1"/>
      <c r="C419" s="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"/>
      <c r="Y419" s="1"/>
      <c r="Z419" s="1"/>
      <c r="AA419" s="1"/>
      <c r="AB419" s="1"/>
      <c r="AC419" s="1"/>
      <c r="AD419" s="1"/>
    </row>
    <row r="420" spans="1:30" ht="21" x14ac:dyDescent="0.35">
      <c r="A420" s="1"/>
      <c r="B420" s="1"/>
      <c r="C420" s="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"/>
      <c r="Y420" s="1"/>
      <c r="Z420" s="1"/>
      <c r="AA420" s="1"/>
      <c r="AB420" s="1"/>
      <c r="AC420" s="1"/>
      <c r="AD420" s="1"/>
    </row>
    <row r="421" spans="1:30" ht="21" x14ac:dyDescent="0.35">
      <c r="A421" s="1"/>
      <c r="B421" s="1"/>
      <c r="C421" s="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"/>
      <c r="Y421" s="1"/>
      <c r="Z421" s="1"/>
      <c r="AA421" s="1"/>
      <c r="AB421" s="1"/>
      <c r="AC421" s="1"/>
      <c r="AD421" s="1"/>
    </row>
    <row r="422" spans="1:30" ht="21" x14ac:dyDescent="0.35">
      <c r="A422" s="1"/>
      <c r="B422" s="1"/>
      <c r="C422" s="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"/>
      <c r="Y422" s="1"/>
      <c r="Z422" s="1"/>
      <c r="AA422" s="1"/>
      <c r="AB422" s="1"/>
      <c r="AC422" s="1"/>
      <c r="AD422" s="1"/>
    </row>
    <row r="423" spans="1:30" ht="21" x14ac:dyDescent="0.35">
      <c r="A423" s="1"/>
      <c r="B423" s="1"/>
      <c r="C423" s="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"/>
      <c r="Y423" s="1"/>
      <c r="Z423" s="1"/>
      <c r="AA423" s="1"/>
      <c r="AB423" s="1"/>
      <c r="AC423" s="1"/>
      <c r="AD423" s="1"/>
    </row>
    <row r="424" spans="1:30" ht="21" x14ac:dyDescent="0.35">
      <c r="A424" s="1"/>
      <c r="B424" s="1"/>
      <c r="C424" s="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"/>
      <c r="Y424" s="1"/>
      <c r="Z424" s="1"/>
      <c r="AA424" s="1"/>
      <c r="AB424" s="1"/>
      <c r="AC424" s="1"/>
      <c r="AD424" s="1"/>
    </row>
    <row r="425" spans="1:30" ht="21" x14ac:dyDescent="0.35">
      <c r="A425" s="1"/>
      <c r="B425" s="1"/>
      <c r="C425" s="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"/>
      <c r="Y425" s="1"/>
      <c r="Z425" s="1"/>
      <c r="AA425" s="1"/>
      <c r="AB425" s="1"/>
      <c r="AC425" s="1"/>
      <c r="AD425" s="1"/>
    </row>
    <row r="426" spans="1:30" ht="21" x14ac:dyDescent="0.35">
      <c r="A426" s="1"/>
      <c r="B426" s="1"/>
      <c r="C426" s="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"/>
      <c r="Y426" s="1"/>
      <c r="Z426" s="1"/>
      <c r="AA426" s="1"/>
      <c r="AB426" s="1"/>
      <c r="AC426" s="1"/>
      <c r="AD426" s="1"/>
    </row>
    <row r="427" spans="1:30" ht="21" x14ac:dyDescent="0.35">
      <c r="A427" s="1"/>
      <c r="B427" s="1"/>
      <c r="C427" s="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"/>
      <c r="Y427" s="1"/>
      <c r="Z427" s="1"/>
      <c r="AA427" s="1"/>
      <c r="AB427" s="1"/>
      <c r="AC427" s="1"/>
      <c r="AD427" s="1"/>
    </row>
    <row r="428" spans="1:30" ht="21" x14ac:dyDescent="0.35">
      <c r="A428" s="1"/>
      <c r="B428" s="1"/>
      <c r="C428" s="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"/>
      <c r="Y428" s="1"/>
      <c r="Z428" s="1"/>
      <c r="AA428" s="1"/>
      <c r="AB428" s="1"/>
      <c r="AC428" s="1"/>
      <c r="AD428" s="1"/>
    </row>
    <row r="429" spans="1:30" ht="21" x14ac:dyDescent="0.35">
      <c r="A429" s="1"/>
      <c r="B429" s="1"/>
      <c r="C429" s="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"/>
      <c r="Y429" s="1"/>
      <c r="Z429" s="1"/>
      <c r="AA429" s="1"/>
      <c r="AB429" s="1"/>
      <c r="AC429" s="1"/>
      <c r="AD429" s="1"/>
    </row>
    <row r="430" spans="1:30" ht="21" x14ac:dyDescent="0.35">
      <c r="A430" s="1"/>
      <c r="B430" s="1"/>
      <c r="C430" s="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"/>
      <c r="Y430" s="1"/>
      <c r="Z430" s="1"/>
      <c r="AA430" s="1"/>
      <c r="AB430" s="1"/>
      <c r="AC430" s="1"/>
      <c r="AD430" s="1"/>
    </row>
    <row r="431" spans="1:30" ht="21" x14ac:dyDescent="0.35">
      <c r="A431" s="1"/>
      <c r="B431" s="1"/>
      <c r="C431" s="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"/>
      <c r="Y431" s="1"/>
      <c r="Z431" s="1"/>
      <c r="AA431" s="1"/>
      <c r="AB431" s="1"/>
      <c r="AC431" s="1"/>
      <c r="AD431" s="1"/>
    </row>
    <row r="432" spans="1:30" ht="21" x14ac:dyDescent="0.35">
      <c r="A432" s="1"/>
      <c r="B432" s="1"/>
      <c r="C432" s="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"/>
      <c r="Y432" s="1"/>
      <c r="Z432" s="1"/>
      <c r="AA432" s="1"/>
      <c r="AB432" s="1"/>
      <c r="AC432" s="1"/>
      <c r="AD432" s="1"/>
    </row>
    <row r="433" spans="1:30" ht="21" x14ac:dyDescent="0.35">
      <c r="A433" s="1"/>
      <c r="B433" s="1"/>
      <c r="C433" s="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"/>
      <c r="Y433" s="1"/>
      <c r="Z433" s="1"/>
      <c r="AA433" s="1"/>
      <c r="AB433" s="1"/>
      <c r="AC433" s="1"/>
      <c r="AD433" s="1"/>
    </row>
    <row r="434" spans="1:30" ht="21" x14ac:dyDescent="0.35">
      <c r="A434" s="1"/>
      <c r="B434" s="1"/>
      <c r="C434" s="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"/>
      <c r="Y434" s="1"/>
      <c r="Z434" s="1"/>
      <c r="AA434" s="1"/>
      <c r="AB434" s="1"/>
      <c r="AC434" s="1"/>
      <c r="AD434" s="1"/>
    </row>
    <row r="435" spans="1:30" ht="21" x14ac:dyDescent="0.35">
      <c r="A435" s="1"/>
      <c r="B435" s="1"/>
      <c r="C435" s="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"/>
      <c r="Y435" s="1"/>
      <c r="Z435" s="1"/>
      <c r="AA435" s="1"/>
      <c r="AB435" s="1"/>
      <c r="AC435" s="1"/>
      <c r="AD435" s="1"/>
    </row>
    <row r="436" spans="1:30" ht="21" x14ac:dyDescent="0.35">
      <c r="A436" s="1"/>
      <c r="B436" s="1"/>
      <c r="C436" s="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"/>
      <c r="Y436" s="1"/>
      <c r="Z436" s="1"/>
      <c r="AA436" s="1"/>
      <c r="AB436" s="1"/>
      <c r="AC436" s="1"/>
      <c r="AD436" s="1"/>
    </row>
    <row r="437" spans="1:30" ht="21" x14ac:dyDescent="0.35">
      <c r="A437" s="1"/>
      <c r="B437" s="1"/>
      <c r="C437" s="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"/>
      <c r="Y437" s="1"/>
      <c r="Z437" s="1"/>
      <c r="AA437" s="1"/>
      <c r="AB437" s="1"/>
      <c r="AC437" s="1"/>
      <c r="AD437" s="1"/>
    </row>
    <row r="438" spans="1:30" ht="21" x14ac:dyDescent="0.35">
      <c r="A438" s="1"/>
      <c r="B438" s="1"/>
      <c r="C438" s="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"/>
      <c r="Y438" s="1"/>
      <c r="Z438" s="1"/>
      <c r="AA438" s="1"/>
      <c r="AB438" s="1"/>
      <c r="AC438" s="1"/>
      <c r="AD438" s="1"/>
    </row>
    <row r="439" spans="1:30" ht="21" x14ac:dyDescent="0.35">
      <c r="A439" s="1"/>
      <c r="B439" s="1"/>
      <c r="C439" s="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"/>
      <c r="Y439" s="1"/>
      <c r="Z439" s="1"/>
      <c r="AA439" s="1"/>
      <c r="AB439" s="1"/>
      <c r="AC439" s="1"/>
      <c r="AD439" s="1"/>
    </row>
    <row r="440" spans="1:30" ht="21" x14ac:dyDescent="0.35">
      <c r="A440" s="1"/>
      <c r="B440" s="1"/>
      <c r="C440" s="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"/>
      <c r="Y440" s="1"/>
      <c r="Z440" s="1"/>
      <c r="AA440" s="1"/>
      <c r="AB440" s="1"/>
      <c r="AC440" s="1"/>
      <c r="AD440" s="1"/>
    </row>
    <row r="441" spans="1:30" ht="21" x14ac:dyDescent="0.35">
      <c r="A441" s="1"/>
      <c r="B441" s="1"/>
      <c r="C441" s="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"/>
      <c r="Y441" s="1"/>
      <c r="Z441" s="1"/>
      <c r="AA441" s="1"/>
      <c r="AB441" s="1"/>
      <c r="AC441" s="1"/>
      <c r="AD441" s="1"/>
    </row>
    <row r="442" spans="1:30" ht="21" x14ac:dyDescent="0.35">
      <c r="A442" s="1"/>
      <c r="B442" s="1"/>
      <c r="C442" s="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"/>
      <c r="Y442" s="1"/>
      <c r="Z442" s="1"/>
      <c r="AA442" s="1"/>
      <c r="AB442" s="1"/>
      <c r="AC442" s="1"/>
      <c r="AD442" s="1"/>
    </row>
    <row r="443" spans="1:30" ht="21" x14ac:dyDescent="0.35">
      <c r="A443" s="1"/>
      <c r="B443" s="1"/>
      <c r="C443" s="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"/>
      <c r="Y443" s="1"/>
      <c r="Z443" s="1"/>
      <c r="AA443" s="1"/>
      <c r="AB443" s="1"/>
      <c r="AC443" s="1"/>
      <c r="AD443" s="1"/>
    </row>
    <row r="444" spans="1:30" ht="21" x14ac:dyDescent="0.35">
      <c r="A444" s="1"/>
      <c r="B444" s="1"/>
      <c r="C444" s="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"/>
      <c r="Y444" s="1"/>
      <c r="Z444" s="1"/>
      <c r="AA444" s="1"/>
      <c r="AB444" s="1"/>
      <c r="AC444" s="1"/>
      <c r="AD444" s="1"/>
    </row>
    <row r="445" spans="1:30" ht="21" x14ac:dyDescent="0.35">
      <c r="A445" s="1"/>
      <c r="B445" s="1"/>
      <c r="C445" s="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"/>
      <c r="Y445" s="1"/>
      <c r="Z445" s="1"/>
      <c r="AA445" s="1"/>
      <c r="AB445" s="1"/>
      <c r="AC445" s="1"/>
      <c r="AD445" s="1"/>
    </row>
    <row r="446" spans="1:30" ht="21" x14ac:dyDescent="0.35">
      <c r="A446" s="1"/>
      <c r="B446" s="1"/>
      <c r="C446" s="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"/>
      <c r="Y446" s="1"/>
      <c r="Z446" s="1"/>
      <c r="AA446" s="1"/>
      <c r="AB446" s="1"/>
      <c r="AC446" s="1"/>
      <c r="AD446" s="1"/>
    </row>
    <row r="447" spans="1:30" ht="21" x14ac:dyDescent="0.35">
      <c r="A447" s="1"/>
      <c r="B447" s="1"/>
      <c r="C447" s="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"/>
      <c r="Y447" s="1"/>
      <c r="Z447" s="1"/>
      <c r="AA447" s="1"/>
      <c r="AB447" s="1"/>
      <c r="AC447" s="1"/>
      <c r="AD447" s="1"/>
    </row>
    <row r="448" spans="1:30" ht="21" x14ac:dyDescent="0.35">
      <c r="A448" s="1"/>
      <c r="B448" s="1"/>
      <c r="C448" s="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"/>
      <c r="Y448" s="1"/>
      <c r="Z448" s="1"/>
      <c r="AA448" s="1"/>
      <c r="AB448" s="1"/>
      <c r="AC448" s="1"/>
      <c r="AD448" s="1"/>
    </row>
    <row r="449" spans="1:30" ht="21" x14ac:dyDescent="0.35">
      <c r="A449" s="1"/>
      <c r="B449" s="1"/>
      <c r="C449" s="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"/>
      <c r="Y449" s="1"/>
      <c r="Z449" s="1"/>
      <c r="AA449" s="1"/>
      <c r="AB449" s="1"/>
      <c r="AC449" s="1"/>
      <c r="AD449" s="1"/>
    </row>
    <row r="450" spans="1:30" ht="21" x14ac:dyDescent="0.35">
      <c r="A450" s="1"/>
      <c r="B450" s="1"/>
      <c r="C450" s="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"/>
      <c r="Y450" s="1"/>
      <c r="Z450" s="1"/>
      <c r="AA450" s="1"/>
      <c r="AB450" s="1"/>
      <c r="AC450" s="1"/>
      <c r="AD450" s="1"/>
    </row>
    <row r="451" spans="1:30" ht="21" x14ac:dyDescent="0.35">
      <c r="A451" s="1"/>
      <c r="B451" s="1"/>
      <c r="C451" s="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"/>
      <c r="Y451" s="1"/>
      <c r="Z451" s="1"/>
      <c r="AA451" s="1"/>
      <c r="AB451" s="1"/>
      <c r="AC451" s="1"/>
      <c r="AD451" s="1"/>
    </row>
    <row r="452" spans="1:30" ht="21" x14ac:dyDescent="0.35">
      <c r="A452" s="1"/>
      <c r="B452" s="1"/>
      <c r="C452" s="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"/>
      <c r="Y452" s="1"/>
      <c r="Z452" s="1"/>
      <c r="AA452" s="1"/>
      <c r="AB452" s="1"/>
      <c r="AC452" s="1"/>
      <c r="AD452" s="1"/>
    </row>
    <row r="453" spans="1:30" ht="21" x14ac:dyDescent="0.35">
      <c r="A453" s="1"/>
      <c r="B453" s="1"/>
      <c r="C453" s="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"/>
      <c r="Y453" s="1"/>
      <c r="Z453" s="1"/>
      <c r="AA453" s="1"/>
      <c r="AB453" s="1"/>
      <c r="AC453" s="1"/>
      <c r="AD453" s="1"/>
    </row>
    <row r="454" spans="1:30" ht="21" x14ac:dyDescent="0.35">
      <c r="A454" s="1"/>
      <c r="B454" s="1"/>
      <c r="C454" s="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"/>
      <c r="Y454" s="1"/>
      <c r="Z454" s="1"/>
      <c r="AA454" s="1"/>
      <c r="AB454" s="1"/>
      <c r="AC454" s="1"/>
      <c r="AD454" s="1"/>
    </row>
    <row r="455" spans="1:30" ht="21" x14ac:dyDescent="0.35">
      <c r="A455" s="1"/>
      <c r="B455" s="1"/>
      <c r="C455" s="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"/>
      <c r="Y455" s="1"/>
      <c r="Z455" s="1"/>
      <c r="AA455" s="1"/>
      <c r="AB455" s="1"/>
      <c r="AC455" s="1"/>
      <c r="AD455" s="1"/>
    </row>
    <row r="456" spans="1:30" ht="21" x14ac:dyDescent="0.35">
      <c r="A456" s="1"/>
      <c r="B456" s="1"/>
      <c r="C456" s="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"/>
      <c r="Y456" s="1"/>
      <c r="Z456" s="1"/>
      <c r="AA456" s="1"/>
      <c r="AB456" s="1"/>
      <c r="AC456" s="1"/>
      <c r="AD456" s="1"/>
    </row>
    <row r="457" spans="1:30" ht="21" x14ac:dyDescent="0.35">
      <c r="A457" s="1"/>
      <c r="B457" s="1"/>
      <c r="C457" s="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"/>
      <c r="Y457" s="1"/>
      <c r="Z457" s="1"/>
      <c r="AA457" s="1"/>
      <c r="AB457" s="1"/>
      <c r="AC457" s="1"/>
      <c r="AD457" s="1"/>
    </row>
    <row r="458" spans="1:30" ht="21" x14ac:dyDescent="0.35">
      <c r="A458" s="1"/>
      <c r="B458" s="1"/>
      <c r="C458" s="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"/>
      <c r="Y458" s="1"/>
      <c r="Z458" s="1"/>
      <c r="AA458" s="1"/>
      <c r="AB458" s="1"/>
      <c r="AC458" s="1"/>
      <c r="AD458" s="1"/>
    </row>
    <row r="459" spans="1:30" ht="21" x14ac:dyDescent="0.35">
      <c r="A459" s="1"/>
      <c r="B459" s="1"/>
      <c r="C459" s="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"/>
      <c r="Y459" s="1"/>
      <c r="Z459" s="1"/>
      <c r="AA459" s="1"/>
      <c r="AB459" s="1"/>
      <c r="AC459" s="1"/>
      <c r="AD459" s="1"/>
    </row>
    <row r="460" spans="1:30" ht="21" x14ac:dyDescent="0.35">
      <c r="A460" s="1"/>
      <c r="B460" s="1"/>
      <c r="C460" s="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"/>
      <c r="Y460" s="1"/>
      <c r="Z460" s="1"/>
      <c r="AA460" s="1"/>
      <c r="AB460" s="1"/>
      <c r="AC460" s="1"/>
      <c r="AD460" s="1"/>
    </row>
    <row r="461" spans="1:30" ht="21" x14ac:dyDescent="0.35">
      <c r="A461" s="1"/>
      <c r="B461" s="1"/>
      <c r="C461" s="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"/>
      <c r="Y461" s="1"/>
      <c r="Z461" s="1"/>
      <c r="AA461" s="1"/>
      <c r="AB461" s="1"/>
      <c r="AC461" s="1"/>
      <c r="AD461" s="1"/>
    </row>
    <row r="462" spans="1:30" ht="21" x14ac:dyDescent="0.35">
      <c r="A462" s="1"/>
      <c r="B462" s="1"/>
      <c r="C462" s="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"/>
      <c r="Y462" s="1"/>
      <c r="Z462" s="1"/>
      <c r="AA462" s="1"/>
      <c r="AB462" s="1"/>
      <c r="AC462" s="1"/>
      <c r="AD462" s="1"/>
    </row>
    <row r="463" spans="1:30" ht="21" x14ac:dyDescent="0.35">
      <c r="A463" s="1"/>
      <c r="B463" s="1"/>
      <c r="C463" s="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"/>
      <c r="Y463" s="1"/>
      <c r="Z463" s="1"/>
      <c r="AA463" s="1"/>
      <c r="AB463" s="1"/>
      <c r="AC463" s="1"/>
      <c r="AD463" s="1"/>
    </row>
    <row r="464" spans="1:30" ht="21" x14ac:dyDescent="0.35">
      <c r="A464" s="1"/>
      <c r="B464" s="1"/>
      <c r="C464" s="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"/>
      <c r="Y464" s="1"/>
      <c r="Z464" s="1"/>
      <c r="AA464" s="1"/>
      <c r="AB464" s="1"/>
      <c r="AC464" s="1"/>
      <c r="AD464" s="1"/>
    </row>
    <row r="465" spans="1:30" ht="21" x14ac:dyDescent="0.35">
      <c r="A465" s="1"/>
      <c r="B465" s="1"/>
      <c r="C465" s="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"/>
      <c r="Y465" s="1"/>
      <c r="Z465" s="1"/>
      <c r="AA465" s="1"/>
      <c r="AB465" s="1"/>
      <c r="AC465" s="1"/>
      <c r="AD465" s="1"/>
    </row>
    <row r="466" spans="1:30" ht="21" x14ac:dyDescent="0.35">
      <c r="A466" s="1"/>
      <c r="B466" s="1"/>
      <c r="C466" s="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"/>
      <c r="Y466" s="1"/>
      <c r="Z466" s="1"/>
      <c r="AA466" s="1"/>
      <c r="AB466" s="1"/>
      <c r="AC466" s="1"/>
      <c r="AD466" s="1"/>
    </row>
    <row r="467" spans="1:30" ht="21" x14ac:dyDescent="0.35">
      <c r="A467" s="1"/>
      <c r="B467" s="1"/>
      <c r="C467" s="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"/>
      <c r="Y467" s="1"/>
      <c r="Z467" s="1"/>
      <c r="AA467" s="1"/>
      <c r="AB467" s="1"/>
      <c r="AC467" s="1"/>
      <c r="AD467" s="1"/>
    </row>
    <row r="468" spans="1:30" ht="21" x14ac:dyDescent="0.35">
      <c r="A468" s="1"/>
      <c r="B468" s="1"/>
      <c r="C468" s="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"/>
      <c r="Y468" s="1"/>
      <c r="Z468" s="1"/>
      <c r="AA468" s="1"/>
      <c r="AB468" s="1"/>
      <c r="AC468" s="1"/>
      <c r="AD468" s="1"/>
    </row>
    <row r="469" spans="1:30" ht="21" x14ac:dyDescent="0.35">
      <c r="A469" s="1"/>
      <c r="B469" s="1"/>
      <c r="C469" s="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"/>
      <c r="Y469" s="1"/>
      <c r="Z469" s="1"/>
      <c r="AA469" s="1"/>
      <c r="AB469" s="1"/>
      <c r="AC469" s="1"/>
      <c r="AD469" s="1"/>
    </row>
    <row r="470" spans="1:30" ht="21" x14ac:dyDescent="0.35">
      <c r="A470" s="1"/>
      <c r="B470" s="1"/>
      <c r="C470" s="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"/>
      <c r="Y470" s="1"/>
      <c r="Z470" s="1"/>
      <c r="AA470" s="1"/>
      <c r="AB470" s="1"/>
      <c r="AC470" s="1"/>
      <c r="AD470" s="1"/>
    </row>
    <row r="471" spans="1:30" ht="21" x14ac:dyDescent="0.35">
      <c r="A471" s="1"/>
      <c r="B471" s="1"/>
      <c r="C471" s="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"/>
      <c r="Y471" s="1"/>
      <c r="Z471" s="1"/>
      <c r="AA471" s="1"/>
      <c r="AB471" s="1"/>
      <c r="AC471" s="1"/>
      <c r="AD471" s="1"/>
    </row>
    <row r="472" spans="1:30" ht="21" x14ac:dyDescent="0.35">
      <c r="A472" s="1"/>
      <c r="B472" s="1"/>
      <c r="C472" s="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"/>
      <c r="Y472" s="1"/>
      <c r="Z472" s="1"/>
      <c r="AA472" s="1"/>
      <c r="AB472" s="1"/>
      <c r="AC472" s="1"/>
      <c r="AD472" s="1"/>
    </row>
    <row r="473" spans="1:30" ht="21" x14ac:dyDescent="0.35">
      <c r="A473" s="1"/>
      <c r="B473" s="1"/>
      <c r="C473" s="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"/>
      <c r="Y473" s="1"/>
      <c r="Z473" s="1"/>
      <c r="AA473" s="1"/>
      <c r="AB473" s="1"/>
      <c r="AC473" s="1"/>
      <c r="AD473" s="1"/>
    </row>
    <row r="474" spans="1:30" ht="21" x14ac:dyDescent="0.35">
      <c r="A474" s="1"/>
      <c r="B474" s="1"/>
      <c r="C474" s="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"/>
      <c r="Y474" s="1"/>
      <c r="Z474" s="1"/>
      <c r="AA474" s="1"/>
      <c r="AB474" s="1"/>
      <c r="AC474" s="1"/>
      <c r="AD474" s="1"/>
    </row>
    <row r="475" spans="1:30" ht="21" x14ac:dyDescent="0.35">
      <c r="A475" s="1"/>
      <c r="B475" s="1"/>
      <c r="C475" s="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"/>
      <c r="Y475" s="1"/>
      <c r="Z475" s="1"/>
      <c r="AA475" s="1"/>
      <c r="AB475" s="1"/>
      <c r="AC475" s="1"/>
      <c r="AD475" s="1"/>
    </row>
    <row r="476" spans="1:30" ht="21" x14ac:dyDescent="0.35">
      <c r="A476" s="1"/>
      <c r="B476" s="1"/>
      <c r="C476" s="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"/>
      <c r="Y476" s="1"/>
      <c r="Z476" s="1"/>
      <c r="AA476" s="1"/>
      <c r="AB476" s="1"/>
      <c r="AC476" s="1"/>
      <c r="AD476" s="1"/>
    </row>
    <row r="477" spans="1:30" ht="21" x14ac:dyDescent="0.35">
      <c r="A477" s="1"/>
      <c r="B477" s="1"/>
      <c r="C477" s="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"/>
      <c r="Y477" s="1"/>
      <c r="Z477" s="1"/>
      <c r="AA477" s="1"/>
      <c r="AB477" s="1"/>
      <c r="AC477" s="1"/>
      <c r="AD477" s="1"/>
    </row>
    <row r="478" spans="1:30" ht="21" x14ac:dyDescent="0.35">
      <c r="A478" s="1"/>
      <c r="B478" s="1"/>
      <c r="C478" s="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"/>
      <c r="Y478" s="1"/>
      <c r="Z478" s="1"/>
      <c r="AA478" s="1"/>
      <c r="AB478" s="1"/>
      <c r="AC478" s="1"/>
      <c r="AD478" s="1"/>
    </row>
    <row r="479" spans="1:30" ht="21" x14ac:dyDescent="0.35">
      <c r="A479" s="1"/>
      <c r="B479" s="1"/>
      <c r="C479" s="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"/>
      <c r="Y479" s="1"/>
      <c r="Z479" s="1"/>
      <c r="AA479" s="1"/>
      <c r="AB479" s="1"/>
      <c r="AC479" s="1"/>
      <c r="AD479" s="1"/>
    </row>
    <row r="480" spans="1:30" ht="21" x14ac:dyDescent="0.35">
      <c r="A480" s="1"/>
      <c r="B480" s="1"/>
      <c r="C480" s="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"/>
      <c r="Y480" s="1"/>
      <c r="Z480" s="1"/>
      <c r="AA480" s="1"/>
      <c r="AB480" s="1"/>
      <c r="AC480" s="1"/>
      <c r="AD480" s="1"/>
    </row>
    <row r="481" spans="1:30" ht="21" x14ac:dyDescent="0.35">
      <c r="A481" s="1"/>
      <c r="B481" s="1"/>
      <c r="C481" s="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"/>
      <c r="Y481" s="1"/>
      <c r="Z481" s="1"/>
      <c r="AA481" s="1"/>
      <c r="AB481" s="1"/>
      <c r="AC481" s="1"/>
      <c r="AD481" s="1"/>
    </row>
    <row r="482" spans="1:30" ht="21" x14ac:dyDescent="0.35">
      <c r="A482" s="1"/>
      <c r="B482" s="1"/>
      <c r="C482" s="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"/>
      <c r="Y482" s="1"/>
      <c r="Z482" s="1"/>
      <c r="AA482" s="1"/>
      <c r="AB482" s="1"/>
      <c r="AC482" s="1"/>
      <c r="AD482" s="1"/>
    </row>
    <row r="483" spans="1:30" ht="21" x14ac:dyDescent="0.35">
      <c r="A483" s="1"/>
      <c r="B483" s="1"/>
      <c r="C483" s="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"/>
      <c r="Y483" s="1"/>
      <c r="Z483" s="1"/>
      <c r="AA483" s="1"/>
      <c r="AB483" s="1"/>
      <c r="AC483" s="1"/>
      <c r="AD483" s="1"/>
    </row>
    <row r="484" spans="1:30" ht="21" x14ac:dyDescent="0.35">
      <c r="A484" s="1"/>
      <c r="B484" s="1"/>
      <c r="C484" s="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"/>
      <c r="Y484" s="1"/>
      <c r="Z484" s="1"/>
      <c r="AA484" s="1"/>
      <c r="AB484" s="1"/>
      <c r="AC484" s="1"/>
      <c r="AD484" s="1"/>
    </row>
    <row r="485" spans="1:30" ht="21" x14ac:dyDescent="0.35">
      <c r="A485" s="1"/>
      <c r="B485" s="1"/>
      <c r="C485" s="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"/>
      <c r="Y485" s="1"/>
      <c r="Z485" s="1"/>
      <c r="AA485" s="1"/>
      <c r="AB485" s="1"/>
      <c r="AC485" s="1"/>
      <c r="AD485" s="1"/>
    </row>
    <row r="486" spans="1:30" ht="21" x14ac:dyDescent="0.35">
      <c r="A486" s="1"/>
      <c r="B486" s="1"/>
      <c r="C486" s="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"/>
      <c r="Y486" s="1"/>
      <c r="Z486" s="1"/>
      <c r="AA486" s="1"/>
      <c r="AB486" s="1"/>
      <c r="AC486" s="1"/>
      <c r="AD486" s="1"/>
    </row>
    <row r="487" spans="1:30" ht="21" x14ac:dyDescent="0.35">
      <c r="A487" s="1"/>
      <c r="B487" s="1"/>
      <c r="C487" s="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"/>
      <c r="Y487" s="1"/>
      <c r="Z487" s="1"/>
      <c r="AA487" s="1"/>
      <c r="AB487" s="1"/>
      <c r="AC487" s="1"/>
      <c r="AD487" s="1"/>
    </row>
    <row r="488" spans="1:30" ht="21" x14ac:dyDescent="0.35">
      <c r="A488" s="1"/>
      <c r="B488" s="1"/>
      <c r="C488" s="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"/>
      <c r="Y488" s="1"/>
      <c r="Z488" s="1"/>
      <c r="AA488" s="1"/>
      <c r="AB488" s="1"/>
      <c r="AC488" s="1"/>
      <c r="AD488" s="1"/>
    </row>
    <row r="489" spans="1:30" ht="21" x14ac:dyDescent="0.35">
      <c r="A489" s="1"/>
      <c r="B489" s="1"/>
      <c r="C489" s="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"/>
      <c r="Y489" s="1"/>
      <c r="Z489" s="1"/>
      <c r="AA489" s="1"/>
      <c r="AB489" s="1"/>
      <c r="AC489" s="1"/>
      <c r="AD489" s="1"/>
    </row>
    <row r="490" spans="1:30" ht="21" x14ac:dyDescent="0.35">
      <c r="A490" s="1"/>
      <c r="B490" s="1"/>
      <c r="C490" s="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"/>
      <c r="Y490" s="1"/>
      <c r="Z490" s="1"/>
      <c r="AA490" s="1"/>
      <c r="AB490" s="1"/>
      <c r="AC490" s="1"/>
      <c r="AD490" s="1"/>
    </row>
    <row r="491" spans="1:30" ht="21" x14ac:dyDescent="0.35">
      <c r="A491" s="1"/>
      <c r="B491" s="1"/>
      <c r="C491" s="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"/>
      <c r="Y491" s="1"/>
      <c r="Z491" s="1"/>
      <c r="AA491" s="1"/>
      <c r="AB491" s="1"/>
      <c r="AC491" s="1"/>
      <c r="AD491" s="1"/>
    </row>
    <row r="492" spans="1:30" ht="21" x14ac:dyDescent="0.35">
      <c r="A492" s="1"/>
      <c r="B492" s="1"/>
      <c r="C492" s="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"/>
      <c r="Y492" s="1"/>
      <c r="Z492" s="1"/>
      <c r="AA492" s="1"/>
      <c r="AB492" s="1"/>
      <c r="AC492" s="1"/>
      <c r="AD492" s="1"/>
    </row>
    <row r="493" spans="1:30" ht="21" x14ac:dyDescent="0.35">
      <c r="A493" s="1"/>
      <c r="B493" s="1"/>
      <c r="C493" s="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"/>
      <c r="Y493" s="1"/>
      <c r="Z493" s="1"/>
      <c r="AA493" s="1"/>
      <c r="AB493" s="1"/>
      <c r="AC493" s="1"/>
      <c r="AD493" s="1"/>
    </row>
    <row r="494" spans="1:30" ht="21" x14ac:dyDescent="0.35">
      <c r="A494" s="1"/>
      <c r="B494" s="1"/>
      <c r="C494" s="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"/>
      <c r="Y494" s="1"/>
      <c r="Z494" s="1"/>
      <c r="AA494" s="1"/>
      <c r="AB494" s="1"/>
      <c r="AC494" s="1"/>
      <c r="AD494" s="1"/>
    </row>
    <row r="495" spans="1:30" ht="21" x14ac:dyDescent="0.35">
      <c r="A495" s="1"/>
      <c r="B495" s="1"/>
      <c r="C495" s="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"/>
      <c r="Y495" s="1"/>
      <c r="Z495" s="1"/>
      <c r="AA495" s="1"/>
      <c r="AB495" s="1"/>
      <c r="AC495" s="1"/>
      <c r="AD495" s="1"/>
    </row>
    <row r="496" spans="1:30" ht="21" x14ac:dyDescent="0.35">
      <c r="A496" s="1"/>
      <c r="B496" s="1"/>
      <c r="C496" s="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"/>
      <c r="Y496" s="1"/>
      <c r="Z496" s="1"/>
      <c r="AA496" s="1"/>
      <c r="AB496" s="1"/>
      <c r="AC496" s="1"/>
      <c r="AD496" s="1"/>
    </row>
    <row r="497" spans="1:30" ht="21" x14ac:dyDescent="0.35">
      <c r="A497" s="1"/>
      <c r="B497" s="1"/>
      <c r="C497" s="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"/>
      <c r="Y497" s="1"/>
      <c r="Z497" s="1"/>
      <c r="AA497" s="1"/>
      <c r="AB497" s="1"/>
      <c r="AC497" s="1"/>
      <c r="AD497" s="1"/>
    </row>
    <row r="498" spans="1:30" ht="21" x14ac:dyDescent="0.35">
      <c r="A498" s="1"/>
      <c r="B498" s="1"/>
      <c r="C498" s="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"/>
      <c r="Y498" s="1"/>
      <c r="Z498" s="1"/>
      <c r="AA498" s="1"/>
      <c r="AB498" s="1"/>
      <c r="AC498" s="1"/>
      <c r="AD498" s="1"/>
    </row>
    <row r="499" spans="1:30" ht="21" x14ac:dyDescent="0.35">
      <c r="A499" s="1"/>
      <c r="B499" s="1"/>
      <c r="C499" s="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"/>
      <c r="Y499" s="1"/>
      <c r="Z499" s="1"/>
      <c r="AA499" s="1"/>
      <c r="AB499" s="1"/>
      <c r="AC499" s="1"/>
      <c r="AD499" s="1"/>
    </row>
    <row r="500" spans="1:30" ht="21" x14ac:dyDescent="0.35">
      <c r="A500" s="1"/>
      <c r="B500" s="1"/>
      <c r="C500" s="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"/>
      <c r="Y500" s="1"/>
      <c r="Z500" s="1"/>
      <c r="AA500" s="1"/>
      <c r="AB500" s="1"/>
      <c r="AC500" s="1"/>
      <c r="AD500" s="1"/>
    </row>
    <row r="501" spans="1:30" ht="21" x14ac:dyDescent="0.35">
      <c r="A501" s="1"/>
      <c r="B501" s="1"/>
      <c r="C501" s="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"/>
      <c r="Y501" s="1"/>
      <c r="Z501" s="1"/>
      <c r="AA501" s="1"/>
      <c r="AB501" s="1"/>
      <c r="AC501" s="1"/>
      <c r="AD501" s="1"/>
    </row>
    <row r="502" spans="1:30" ht="21" x14ac:dyDescent="0.35">
      <c r="A502" s="1"/>
      <c r="B502" s="1"/>
      <c r="C502" s="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"/>
      <c r="Y502" s="1"/>
      <c r="Z502" s="1"/>
      <c r="AA502" s="1"/>
      <c r="AB502" s="1"/>
      <c r="AC502" s="1"/>
      <c r="AD502" s="1"/>
    </row>
    <row r="503" spans="1:30" ht="21" x14ac:dyDescent="0.35">
      <c r="A503" s="1"/>
      <c r="B503" s="1"/>
      <c r="C503" s="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"/>
      <c r="Y503" s="1"/>
      <c r="Z503" s="1"/>
      <c r="AA503" s="1"/>
      <c r="AB503" s="1"/>
      <c r="AC503" s="1"/>
      <c r="AD503" s="1"/>
    </row>
    <row r="504" spans="1:30" ht="21" x14ac:dyDescent="0.35">
      <c r="A504" s="1"/>
      <c r="B504" s="1"/>
      <c r="C504" s="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"/>
      <c r="Y504" s="1"/>
      <c r="Z504" s="1"/>
      <c r="AA504" s="1"/>
      <c r="AB504" s="1"/>
      <c r="AC504" s="1"/>
      <c r="AD504" s="1"/>
    </row>
    <row r="505" spans="1:30" ht="21" x14ac:dyDescent="0.35">
      <c r="A505" s="1"/>
      <c r="B505" s="1"/>
      <c r="C505" s="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"/>
      <c r="Y505" s="1"/>
      <c r="Z505" s="1"/>
      <c r="AA505" s="1"/>
      <c r="AB505" s="1"/>
      <c r="AC505" s="1"/>
      <c r="AD505" s="1"/>
    </row>
    <row r="506" spans="1:30" ht="21" x14ac:dyDescent="0.35">
      <c r="A506" s="1"/>
      <c r="B506" s="1"/>
      <c r="C506" s="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"/>
      <c r="Y506" s="1"/>
      <c r="Z506" s="1"/>
      <c r="AA506" s="1"/>
      <c r="AB506" s="1"/>
      <c r="AC506" s="1"/>
      <c r="AD506" s="1"/>
    </row>
    <row r="507" spans="1:30" ht="21" x14ac:dyDescent="0.35">
      <c r="A507" s="1"/>
      <c r="B507" s="1"/>
      <c r="C507" s="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"/>
      <c r="Y507" s="1"/>
      <c r="Z507" s="1"/>
      <c r="AA507" s="1"/>
      <c r="AB507" s="1"/>
      <c r="AC507" s="1"/>
      <c r="AD507" s="1"/>
    </row>
    <row r="508" spans="1:30" ht="21" x14ac:dyDescent="0.35">
      <c r="A508" s="1"/>
      <c r="B508" s="1"/>
      <c r="C508" s="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"/>
      <c r="Y508" s="1"/>
      <c r="Z508" s="1"/>
      <c r="AA508" s="1"/>
      <c r="AB508" s="1"/>
      <c r="AC508" s="1"/>
      <c r="AD508" s="1"/>
    </row>
    <row r="509" spans="1:30" ht="21" x14ac:dyDescent="0.35">
      <c r="A509" s="1"/>
      <c r="B509" s="1"/>
      <c r="C509" s="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"/>
      <c r="Y509" s="1"/>
      <c r="Z509" s="1"/>
      <c r="AA509" s="1"/>
      <c r="AB509" s="1"/>
      <c r="AC509" s="1"/>
      <c r="AD509" s="1"/>
    </row>
    <row r="510" spans="1:30" ht="21" x14ac:dyDescent="0.35">
      <c r="A510" s="1"/>
      <c r="B510" s="1"/>
      <c r="C510" s="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"/>
      <c r="Y510" s="1"/>
      <c r="Z510" s="1"/>
      <c r="AA510" s="1"/>
      <c r="AB510" s="1"/>
      <c r="AC510" s="1"/>
      <c r="AD510" s="1"/>
    </row>
    <row r="511" spans="1:30" ht="21" x14ac:dyDescent="0.35">
      <c r="A511" s="1"/>
      <c r="B511" s="1"/>
      <c r="C511" s="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"/>
      <c r="Y511" s="1"/>
      <c r="Z511" s="1"/>
      <c r="AA511" s="1"/>
      <c r="AB511" s="1"/>
      <c r="AC511" s="1"/>
      <c r="AD511" s="1"/>
    </row>
    <row r="512" spans="1:30" ht="21" x14ac:dyDescent="0.35">
      <c r="A512" s="1"/>
      <c r="B512" s="1"/>
      <c r="C512" s="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"/>
      <c r="Y512" s="1"/>
      <c r="Z512" s="1"/>
      <c r="AA512" s="1"/>
      <c r="AB512" s="1"/>
      <c r="AC512" s="1"/>
      <c r="AD512" s="1"/>
    </row>
    <row r="513" spans="1:30" ht="21" x14ac:dyDescent="0.35">
      <c r="A513" s="1"/>
      <c r="B513" s="1"/>
      <c r="C513" s="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"/>
      <c r="Y513" s="1"/>
      <c r="Z513" s="1"/>
      <c r="AA513" s="1"/>
      <c r="AB513" s="1"/>
      <c r="AC513" s="1"/>
      <c r="AD513" s="1"/>
    </row>
    <row r="514" spans="1:30" ht="21" x14ac:dyDescent="0.35">
      <c r="A514" s="1"/>
      <c r="B514" s="1"/>
      <c r="C514" s="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"/>
      <c r="Y514" s="1"/>
      <c r="Z514" s="1"/>
      <c r="AA514" s="1"/>
      <c r="AB514" s="1"/>
      <c r="AC514" s="1"/>
      <c r="AD514" s="1"/>
    </row>
    <row r="515" spans="1:30" ht="21" x14ac:dyDescent="0.35">
      <c r="A515" s="1"/>
      <c r="B515" s="1"/>
      <c r="C515" s="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"/>
      <c r="Y515" s="1"/>
      <c r="Z515" s="1"/>
      <c r="AA515" s="1"/>
      <c r="AB515" s="1"/>
      <c r="AC515" s="1"/>
      <c r="AD515" s="1"/>
    </row>
    <row r="516" spans="1:30" ht="21" x14ac:dyDescent="0.35">
      <c r="A516" s="1"/>
      <c r="B516" s="1"/>
      <c r="C516" s="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"/>
      <c r="Y516" s="1"/>
      <c r="Z516" s="1"/>
      <c r="AA516" s="1"/>
      <c r="AB516" s="1"/>
      <c r="AC516" s="1"/>
      <c r="AD516" s="1"/>
    </row>
    <row r="517" spans="1:30" ht="21" x14ac:dyDescent="0.35">
      <c r="A517" s="1"/>
      <c r="B517" s="1"/>
      <c r="C517" s="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"/>
      <c r="Y517" s="1"/>
      <c r="Z517" s="1"/>
      <c r="AA517" s="1"/>
      <c r="AB517" s="1"/>
      <c r="AC517" s="1"/>
      <c r="AD517" s="1"/>
    </row>
    <row r="518" spans="1:30" ht="21" x14ac:dyDescent="0.35">
      <c r="A518" s="1"/>
      <c r="B518" s="1"/>
      <c r="C518" s="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"/>
      <c r="Y518" s="1"/>
      <c r="Z518" s="1"/>
      <c r="AA518" s="1"/>
      <c r="AB518" s="1"/>
      <c r="AC518" s="1"/>
      <c r="AD518" s="1"/>
    </row>
    <row r="519" spans="1:30" ht="21" x14ac:dyDescent="0.35">
      <c r="A519" s="1"/>
      <c r="B519" s="1"/>
      <c r="C519" s="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"/>
      <c r="Y519" s="1"/>
      <c r="Z519" s="1"/>
      <c r="AA519" s="1"/>
      <c r="AB519" s="1"/>
      <c r="AC519" s="1"/>
      <c r="AD519" s="1"/>
    </row>
    <row r="520" spans="1:30" ht="21" x14ac:dyDescent="0.35">
      <c r="A520" s="1"/>
      <c r="B520" s="1"/>
      <c r="C520" s="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"/>
      <c r="Y520" s="1"/>
      <c r="Z520" s="1"/>
      <c r="AA520" s="1"/>
      <c r="AB520" s="1"/>
      <c r="AC520" s="1"/>
      <c r="AD520" s="1"/>
    </row>
    <row r="521" spans="1:30" ht="21" x14ac:dyDescent="0.35">
      <c r="A521" s="1"/>
      <c r="B521" s="1"/>
      <c r="C521" s="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"/>
      <c r="Y521" s="1"/>
      <c r="Z521" s="1"/>
      <c r="AA521" s="1"/>
      <c r="AB521" s="1"/>
      <c r="AC521" s="1"/>
      <c r="AD521" s="1"/>
    </row>
    <row r="522" spans="1:30" ht="21" x14ac:dyDescent="0.35">
      <c r="A522" s="1"/>
      <c r="B522" s="1"/>
      <c r="C522" s="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"/>
      <c r="Y522" s="1"/>
      <c r="Z522" s="1"/>
      <c r="AA522" s="1"/>
      <c r="AB522" s="1"/>
      <c r="AC522" s="1"/>
      <c r="AD522" s="1"/>
    </row>
    <row r="523" spans="1:30" ht="21" x14ac:dyDescent="0.35">
      <c r="A523" s="1"/>
      <c r="B523" s="1"/>
      <c r="C523" s="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"/>
      <c r="Y523" s="1"/>
      <c r="Z523" s="1"/>
      <c r="AA523" s="1"/>
      <c r="AB523" s="1"/>
      <c r="AC523" s="1"/>
      <c r="AD523" s="1"/>
    </row>
    <row r="524" spans="1:30" ht="21" x14ac:dyDescent="0.35">
      <c r="A524" s="1"/>
      <c r="B524" s="1"/>
      <c r="C524" s="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"/>
      <c r="Y524" s="1"/>
      <c r="Z524" s="1"/>
      <c r="AA524" s="1"/>
      <c r="AB524" s="1"/>
      <c r="AC524" s="1"/>
      <c r="AD524" s="1"/>
    </row>
    <row r="525" spans="1:30" ht="21" x14ac:dyDescent="0.35">
      <c r="A525" s="1"/>
      <c r="B525" s="1"/>
      <c r="C525" s="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"/>
      <c r="Y525" s="1"/>
      <c r="Z525" s="1"/>
      <c r="AA525" s="1"/>
      <c r="AB525" s="1"/>
      <c r="AC525" s="1"/>
      <c r="AD525" s="1"/>
    </row>
    <row r="526" spans="1:30" ht="21" x14ac:dyDescent="0.35">
      <c r="A526" s="1"/>
      <c r="B526" s="1"/>
      <c r="C526" s="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"/>
      <c r="Y526" s="1"/>
      <c r="Z526" s="1"/>
      <c r="AA526" s="1"/>
      <c r="AB526" s="1"/>
      <c r="AC526" s="1"/>
      <c r="AD526" s="1"/>
    </row>
    <row r="527" spans="1:30" ht="21" x14ac:dyDescent="0.35">
      <c r="A527" s="1"/>
      <c r="B527" s="1"/>
      <c r="C527" s="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"/>
      <c r="Y527" s="1"/>
      <c r="Z527" s="1"/>
      <c r="AA527" s="1"/>
      <c r="AB527" s="1"/>
      <c r="AC527" s="1"/>
      <c r="AD527" s="1"/>
    </row>
    <row r="528" spans="1:30" ht="21" x14ac:dyDescent="0.35">
      <c r="A528" s="1"/>
      <c r="B528" s="1"/>
      <c r="C528" s="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"/>
      <c r="Y528" s="1"/>
      <c r="Z528" s="1"/>
      <c r="AA528" s="1"/>
      <c r="AB528" s="1"/>
      <c r="AC528" s="1"/>
      <c r="AD528" s="1"/>
    </row>
    <row r="529" spans="1:30" ht="21" x14ac:dyDescent="0.35">
      <c r="A529" s="1"/>
      <c r="B529" s="1"/>
      <c r="C529" s="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"/>
      <c r="Y529" s="1"/>
      <c r="Z529" s="1"/>
      <c r="AA529" s="1"/>
      <c r="AB529" s="1"/>
      <c r="AC529" s="1"/>
      <c r="AD529" s="1"/>
    </row>
    <row r="530" spans="1:30" ht="21" x14ac:dyDescent="0.35">
      <c r="A530" s="1"/>
      <c r="B530" s="1"/>
      <c r="C530" s="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"/>
      <c r="Y530" s="1"/>
      <c r="Z530" s="1"/>
      <c r="AA530" s="1"/>
      <c r="AB530" s="1"/>
      <c r="AC530" s="1"/>
      <c r="AD530" s="1"/>
    </row>
    <row r="531" spans="1:30" ht="21" x14ac:dyDescent="0.35">
      <c r="A531" s="1"/>
      <c r="B531" s="1"/>
      <c r="C531" s="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"/>
      <c r="Y531" s="1"/>
      <c r="Z531" s="1"/>
      <c r="AA531" s="1"/>
      <c r="AB531" s="1"/>
      <c r="AC531" s="1"/>
      <c r="AD531" s="1"/>
    </row>
    <row r="532" spans="1:30" ht="21" x14ac:dyDescent="0.35">
      <c r="A532" s="1"/>
      <c r="B532" s="1"/>
      <c r="C532" s="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"/>
      <c r="Y532" s="1"/>
      <c r="Z532" s="1"/>
      <c r="AA532" s="1"/>
      <c r="AB532" s="1"/>
      <c r="AC532" s="1"/>
      <c r="AD532" s="1"/>
    </row>
    <row r="533" spans="1:30" ht="21" x14ac:dyDescent="0.35">
      <c r="A533" s="1"/>
      <c r="B533" s="1"/>
      <c r="C533" s="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"/>
      <c r="Y533" s="1"/>
      <c r="Z533" s="1"/>
      <c r="AA533" s="1"/>
      <c r="AB533" s="1"/>
      <c r="AC533" s="1"/>
      <c r="AD533" s="1"/>
    </row>
    <row r="534" spans="1:30" ht="21" x14ac:dyDescent="0.35">
      <c r="A534" s="1"/>
      <c r="B534" s="1"/>
      <c r="C534" s="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"/>
      <c r="Y534" s="1"/>
      <c r="Z534" s="1"/>
      <c r="AA534" s="1"/>
      <c r="AB534" s="1"/>
      <c r="AC534" s="1"/>
      <c r="AD534" s="1"/>
    </row>
    <row r="535" spans="1:30" ht="21" x14ac:dyDescent="0.35">
      <c r="A535" s="1"/>
      <c r="B535" s="1"/>
      <c r="C535" s="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"/>
      <c r="Y535" s="1"/>
      <c r="Z535" s="1"/>
      <c r="AA535" s="1"/>
      <c r="AB535" s="1"/>
      <c r="AC535" s="1"/>
      <c r="AD535" s="1"/>
    </row>
    <row r="536" spans="1:30" ht="21" x14ac:dyDescent="0.35">
      <c r="A536" s="1"/>
      <c r="B536" s="1"/>
      <c r="C536" s="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"/>
      <c r="Y536" s="1"/>
      <c r="Z536" s="1"/>
      <c r="AA536" s="1"/>
      <c r="AB536" s="1"/>
      <c r="AC536" s="1"/>
      <c r="AD536" s="1"/>
    </row>
    <row r="537" spans="1:30" ht="21" x14ac:dyDescent="0.35">
      <c r="A537" s="1"/>
      <c r="B537" s="1"/>
      <c r="C537" s="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"/>
      <c r="Y537" s="1"/>
      <c r="Z537" s="1"/>
      <c r="AA537" s="1"/>
      <c r="AB537" s="1"/>
      <c r="AC537" s="1"/>
      <c r="AD537" s="1"/>
    </row>
    <row r="538" spans="1:30" ht="21" x14ac:dyDescent="0.35">
      <c r="A538" s="1"/>
      <c r="B538" s="1"/>
      <c r="C538" s="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"/>
      <c r="Y538" s="1"/>
      <c r="Z538" s="1"/>
      <c r="AA538" s="1"/>
      <c r="AB538" s="1"/>
      <c r="AC538" s="1"/>
      <c r="AD538" s="1"/>
    </row>
    <row r="539" spans="1:30" ht="21" x14ac:dyDescent="0.35">
      <c r="A539" s="1"/>
      <c r="B539" s="1"/>
      <c r="C539" s="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"/>
      <c r="Y539" s="1"/>
      <c r="Z539" s="1"/>
      <c r="AA539" s="1"/>
      <c r="AB539" s="1"/>
      <c r="AC539" s="1"/>
      <c r="AD539" s="1"/>
    </row>
    <row r="540" spans="1:30" ht="21" x14ac:dyDescent="0.35">
      <c r="A540" s="1"/>
      <c r="B540" s="1"/>
      <c r="C540" s="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"/>
      <c r="Y540" s="1"/>
      <c r="Z540" s="1"/>
      <c r="AA540" s="1"/>
      <c r="AB540" s="1"/>
      <c r="AC540" s="1"/>
      <c r="AD540" s="1"/>
    </row>
    <row r="541" spans="1:30" ht="21" x14ac:dyDescent="0.35">
      <c r="A541" s="1"/>
      <c r="B541" s="1"/>
      <c r="C541" s="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"/>
      <c r="Y541" s="1"/>
      <c r="Z541" s="1"/>
      <c r="AA541" s="1"/>
      <c r="AB541" s="1"/>
      <c r="AC541" s="1"/>
      <c r="AD541" s="1"/>
    </row>
    <row r="542" spans="1:30" ht="21" x14ac:dyDescent="0.35">
      <c r="A542" s="1"/>
      <c r="B542" s="1"/>
      <c r="C542" s="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"/>
      <c r="Y542" s="1"/>
      <c r="Z542" s="1"/>
      <c r="AA542" s="1"/>
      <c r="AB542" s="1"/>
      <c r="AC542" s="1"/>
      <c r="AD542" s="1"/>
    </row>
    <row r="543" spans="1:30" ht="21" x14ac:dyDescent="0.35">
      <c r="A543" s="1"/>
      <c r="B543" s="1"/>
      <c r="C543" s="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"/>
      <c r="Y543" s="1"/>
      <c r="Z543" s="1"/>
      <c r="AA543" s="1"/>
      <c r="AB543" s="1"/>
      <c r="AC543" s="1"/>
      <c r="AD543" s="1"/>
    </row>
    <row r="544" spans="1:30" ht="21" x14ac:dyDescent="0.35">
      <c r="A544" s="1"/>
      <c r="B544" s="1"/>
      <c r="C544" s="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"/>
      <c r="Y544" s="1"/>
      <c r="Z544" s="1"/>
      <c r="AA544" s="1"/>
      <c r="AB544" s="1"/>
      <c r="AC544" s="1"/>
      <c r="AD544" s="1"/>
    </row>
    <row r="545" spans="1:30" ht="21" x14ac:dyDescent="0.35">
      <c r="A545" s="1"/>
      <c r="B545" s="1"/>
      <c r="C545" s="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"/>
      <c r="Y545" s="1"/>
      <c r="Z545" s="1"/>
      <c r="AA545" s="1"/>
      <c r="AB545" s="1"/>
      <c r="AC545" s="1"/>
      <c r="AD545" s="1"/>
    </row>
    <row r="546" spans="1:30" ht="21" x14ac:dyDescent="0.35">
      <c r="A546" s="1"/>
      <c r="B546" s="1"/>
      <c r="C546" s="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"/>
      <c r="Y546" s="1"/>
      <c r="Z546" s="1"/>
      <c r="AA546" s="1"/>
      <c r="AB546" s="1"/>
      <c r="AC546" s="1"/>
      <c r="AD546" s="1"/>
    </row>
    <row r="547" spans="1:30" ht="21" x14ac:dyDescent="0.35">
      <c r="A547" s="1"/>
      <c r="B547" s="1"/>
      <c r="C547" s="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"/>
      <c r="Y547" s="1"/>
      <c r="Z547" s="1"/>
      <c r="AA547" s="1"/>
      <c r="AB547" s="1"/>
      <c r="AC547" s="1"/>
      <c r="AD547" s="1"/>
    </row>
    <row r="548" spans="1:30" ht="21" x14ac:dyDescent="0.35">
      <c r="A548" s="1"/>
      <c r="B548" s="1"/>
      <c r="C548" s="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"/>
      <c r="Y548" s="1"/>
      <c r="Z548" s="1"/>
      <c r="AA548" s="1"/>
      <c r="AB548" s="1"/>
      <c r="AC548" s="1"/>
      <c r="AD548" s="1"/>
    </row>
    <row r="549" spans="1:30" ht="21" x14ac:dyDescent="0.35">
      <c r="A549" s="1"/>
      <c r="B549" s="1"/>
      <c r="C549" s="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"/>
      <c r="Y549" s="1"/>
      <c r="Z549" s="1"/>
      <c r="AA549" s="1"/>
      <c r="AB549" s="1"/>
      <c r="AC549" s="1"/>
      <c r="AD549" s="1"/>
    </row>
    <row r="550" spans="1:30" ht="21" x14ac:dyDescent="0.35">
      <c r="A550" s="1"/>
      <c r="B550" s="1"/>
      <c r="C550" s="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"/>
      <c r="Y550" s="1"/>
      <c r="Z550" s="1"/>
      <c r="AA550" s="1"/>
      <c r="AB550" s="1"/>
      <c r="AC550" s="1"/>
      <c r="AD550" s="1"/>
    </row>
    <row r="551" spans="1:30" ht="21" x14ac:dyDescent="0.35">
      <c r="A551" s="1"/>
      <c r="B551" s="1"/>
      <c r="C551" s="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"/>
      <c r="Y551" s="1"/>
      <c r="Z551" s="1"/>
      <c r="AA551" s="1"/>
      <c r="AB551" s="1"/>
      <c r="AC551" s="1"/>
      <c r="AD551" s="1"/>
    </row>
    <row r="552" spans="1:30" ht="21" x14ac:dyDescent="0.35">
      <c r="A552" s="1"/>
      <c r="B552" s="1"/>
      <c r="C552" s="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"/>
      <c r="Y552" s="1"/>
      <c r="Z552" s="1"/>
      <c r="AA552" s="1"/>
      <c r="AB552" s="1"/>
      <c r="AC552" s="1"/>
      <c r="AD552" s="1"/>
    </row>
    <row r="553" spans="1:30" ht="21" x14ac:dyDescent="0.35">
      <c r="A553" s="1"/>
      <c r="B553" s="1"/>
      <c r="C553" s="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"/>
      <c r="Y553" s="1"/>
      <c r="Z553" s="1"/>
      <c r="AA553" s="1"/>
      <c r="AB553" s="1"/>
      <c r="AC553" s="1"/>
      <c r="AD553" s="1"/>
    </row>
    <row r="554" spans="1:30" ht="21" x14ac:dyDescent="0.35">
      <c r="A554" s="1"/>
      <c r="B554" s="1"/>
      <c r="C554" s="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"/>
      <c r="Y554" s="1"/>
      <c r="Z554" s="1"/>
      <c r="AA554" s="1"/>
      <c r="AB554" s="1"/>
      <c r="AC554" s="1"/>
      <c r="AD554" s="1"/>
    </row>
    <row r="555" spans="1:30" ht="21" x14ac:dyDescent="0.35">
      <c r="A555" s="1"/>
      <c r="B555" s="1"/>
      <c r="C555" s="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"/>
      <c r="Y555" s="1"/>
      <c r="Z555" s="1"/>
      <c r="AA555" s="1"/>
      <c r="AB555" s="1"/>
      <c r="AC555" s="1"/>
      <c r="AD555" s="1"/>
    </row>
    <row r="556" spans="1:30" ht="21" x14ac:dyDescent="0.35">
      <c r="A556" s="1"/>
      <c r="B556" s="1"/>
      <c r="C556" s="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"/>
      <c r="Y556" s="1"/>
      <c r="Z556" s="1"/>
      <c r="AA556" s="1"/>
      <c r="AB556" s="1"/>
      <c r="AC556" s="1"/>
      <c r="AD556" s="1"/>
    </row>
    <row r="557" spans="1:30" ht="21" x14ac:dyDescent="0.35">
      <c r="A557" s="1"/>
      <c r="B557" s="1"/>
      <c r="C557" s="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"/>
      <c r="Y557" s="1"/>
      <c r="Z557" s="1"/>
      <c r="AA557" s="1"/>
      <c r="AB557" s="1"/>
      <c r="AC557" s="1"/>
      <c r="AD557" s="1"/>
    </row>
    <row r="558" spans="1:30" ht="21" x14ac:dyDescent="0.35">
      <c r="A558" s="1"/>
      <c r="B558" s="1"/>
      <c r="C558" s="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"/>
      <c r="Y558" s="1"/>
      <c r="Z558" s="1"/>
      <c r="AA558" s="1"/>
      <c r="AB558" s="1"/>
      <c r="AC558" s="1"/>
      <c r="AD558" s="1"/>
    </row>
    <row r="559" spans="1:30" ht="21" x14ac:dyDescent="0.35">
      <c r="A559" s="1"/>
      <c r="B559" s="1"/>
      <c r="C559" s="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"/>
      <c r="Y559" s="1"/>
      <c r="Z559" s="1"/>
      <c r="AA559" s="1"/>
      <c r="AB559" s="1"/>
      <c r="AC559" s="1"/>
      <c r="AD559" s="1"/>
    </row>
    <row r="560" spans="1:30" ht="21" x14ac:dyDescent="0.35">
      <c r="A560" s="1"/>
      <c r="B560" s="1"/>
      <c r="C560" s="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"/>
      <c r="Y560" s="1"/>
      <c r="Z560" s="1"/>
      <c r="AA560" s="1"/>
      <c r="AB560" s="1"/>
      <c r="AC560" s="1"/>
      <c r="AD560" s="1"/>
    </row>
    <row r="561" spans="1:30" ht="21" x14ac:dyDescent="0.35">
      <c r="A561" s="1"/>
      <c r="B561" s="1"/>
      <c r="C561" s="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"/>
      <c r="Y561" s="1"/>
      <c r="Z561" s="1"/>
      <c r="AA561" s="1"/>
      <c r="AB561" s="1"/>
      <c r="AC561" s="1"/>
      <c r="AD561" s="1"/>
    </row>
    <row r="562" spans="1:30" ht="21" x14ac:dyDescent="0.35">
      <c r="A562" s="1"/>
      <c r="B562" s="1"/>
      <c r="C562" s="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"/>
      <c r="Y562" s="1"/>
      <c r="Z562" s="1"/>
      <c r="AA562" s="1"/>
      <c r="AB562" s="1"/>
      <c r="AC562" s="1"/>
      <c r="AD562" s="1"/>
    </row>
    <row r="563" spans="1:30" ht="21" x14ac:dyDescent="0.35">
      <c r="A563" s="1"/>
      <c r="B563" s="1"/>
      <c r="C563" s="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"/>
      <c r="Y563" s="1"/>
      <c r="Z563" s="1"/>
      <c r="AA563" s="1"/>
      <c r="AB563" s="1"/>
      <c r="AC563" s="1"/>
      <c r="AD563" s="1"/>
    </row>
    <row r="564" spans="1:30" ht="21" x14ac:dyDescent="0.35">
      <c r="A564" s="1"/>
      <c r="B564" s="1"/>
      <c r="C564" s="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"/>
      <c r="Y564" s="1"/>
      <c r="Z564" s="1"/>
      <c r="AA564" s="1"/>
      <c r="AB564" s="1"/>
      <c r="AC564" s="1"/>
      <c r="AD564" s="1"/>
    </row>
    <row r="565" spans="1:30" ht="21" x14ac:dyDescent="0.35">
      <c r="A565" s="1"/>
      <c r="B565" s="1"/>
      <c r="C565" s="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"/>
      <c r="Y565" s="1"/>
      <c r="Z565" s="1"/>
      <c r="AA565" s="1"/>
      <c r="AB565" s="1"/>
      <c r="AC565" s="1"/>
      <c r="AD565" s="1"/>
    </row>
    <row r="566" spans="1:30" ht="21" x14ac:dyDescent="0.35">
      <c r="A566" s="1"/>
      <c r="B566" s="1"/>
      <c r="C566" s="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"/>
      <c r="Y566" s="1"/>
      <c r="Z566" s="1"/>
      <c r="AA566" s="1"/>
      <c r="AB566" s="1"/>
      <c r="AC566" s="1"/>
      <c r="AD566" s="1"/>
    </row>
    <row r="567" spans="1:30" ht="21" x14ac:dyDescent="0.35">
      <c r="A567" s="1"/>
      <c r="B567" s="1"/>
      <c r="C567" s="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"/>
      <c r="Y567" s="1"/>
      <c r="Z567" s="1"/>
      <c r="AA567" s="1"/>
      <c r="AB567" s="1"/>
      <c r="AC567" s="1"/>
      <c r="AD567" s="1"/>
    </row>
    <row r="568" spans="1:30" ht="21" x14ac:dyDescent="0.35">
      <c r="A568" s="1"/>
      <c r="B568" s="1"/>
      <c r="C568" s="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"/>
      <c r="Y568" s="1"/>
      <c r="Z568" s="1"/>
      <c r="AA568" s="1"/>
      <c r="AB568" s="1"/>
      <c r="AC568" s="1"/>
      <c r="AD568" s="1"/>
    </row>
    <row r="569" spans="1:30" ht="21" x14ac:dyDescent="0.35">
      <c r="A569" s="1"/>
      <c r="B569" s="1"/>
      <c r="C569" s="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"/>
      <c r="Y569" s="1"/>
      <c r="Z569" s="1"/>
      <c r="AA569" s="1"/>
      <c r="AB569" s="1"/>
      <c r="AC569" s="1"/>
      <c r="AD569" s="1"/>
    </row>
    <row r="570" spans="1:30" ht="21" x14ac:dyDescent="0.35">
      <c r="A570" s="1"/>
      <c r="B570" s="1"/>
      <c r="C570" s="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"/>
      <c r="Y570" s="1"/>
      <c r="Z570" s="1"/>
      <c r="AA570" s="1"/>
      <c r="AB570" s="1"/>
      <c r="AC570" s="1"/>
      <c r="AD570" s="1"/>
    </row>
    <row r="571" spans="1:30" ht="21" x14ac:dyDescent="0.35">
      <c r="A571" s="1"/>
      <c r="B571" s="1"/>
      <c r="C571" s="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"/>
      <c r="Y571" s="1"/>
      <c r="Z571" s="1"/>
      <c r="AA571" s="1"/>
      <c r="AB571" s="1"/>
      <c r="AC571" s="1"/>
      <c r="AD571" s="1"/>
    </row>
    <row r="572" spans="1:30" ht="21" x14ac:dyDescent="0.35">
      <c r="A572" s="1"/>
      <c r="B572" s="1"/>
      <c r="C572" s="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"/>
      <c r="Y572" s="1"/>
      <c r="Z572" s="1"/>
      <c r="AA572" s="1"/>
      <c r="AB572" s="1"/>
      <c r="AC572" s="1"/>
      <c r="AD572" s="1"/>
    </row>
    <row r="573" spans="1:30" ht="21" x14ac:dyDescent="0.35">
      <c r="A573" s="1"/>
      <c r="B573" s="1"/>
      <c r="C573" s="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"/>
      <c r="Y573" s="1"/>
      <c r="Z573" s="1"/>
      <c r="AA573" s="1"/>
      <c r="AB573" s="1"/>
      <c r="AC573" s="1"/>
      <c r="AD573" s="1"/>
    </row>
    <row r="574" spans="1:30" ht="21" x14ac:dyDescent="0.35">
      <c r="A574" s="1"/>
      <c r="B574" s="1"/>
      <c r="C574" s="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"/>
      <c r="Y574" s="1"/>
      <c r="Z574" s="1"/>
      <c r="AA574" s="1"/>
      <c r="AB574" s="1"/>
      <c r="AC574" s="1"/>
      <c r="AD574" s="1"/>
    </row>
    <row r="575" spans="1:30" ht="21" x14ac:dyDescent="0.35">
      <c r="A575" s="1"/>
      <c r="B575" s="1"/>
      <c r="C575" s="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"/>
      <c r="Y575" s="1"/>
      <c r="Z575" s="1"/>
      <c r="AA575" s="1"/>
      <c r="AB575" s="1"/>
      <c r="AC575" s="1"/>
      <c r="AD575" s="1"/>
    </row>
    <row r="576" spans="1:30" ht="21" x14ac:dyDescent="0.35">
      <c r="A576" s="1"/>
      <c r="B576" s="1"/>
      <c r="C576" s="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"/>
      <c r="Y576" s="1"/>
      <c r="Z576" s="1"/>
      <c r="AA576" s="1"/>
      <c r="AB576" s="1"/>
      <c r="AC576" s="1"/>
      <c r="AD576" s="1"/>
    </row>
    <row r="577" spans="1:30" ht="21" x14ac:dyDescent="0.35">
      <c r="A577" s="1"/>
      <c r="B577" s="1"/>
      <c r="C577" s="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"/>
      <c r="Y577" s="1"/>
      <c r="Z577" s="1"/>
      <c r="AA577" s="1"/>
      <c r="AB577" s="1"/>
      <c r="AC577" s="1"/>
      <c r="AD577" s="1"/>
    </row>
    <row r="578" spans="1:30" ht="21" x14ac:dyDescent="0.35">
      <c r="A578" s="1"/>
      <c r="B578" s="1"/>
      <c r="C578" s="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"/>
      <c r="Y578" s="1"/>
      <c r="Z578" s="1"/>
      <c r="AA578" s="1"/>
      <c r="AB578" s="1"/>
      <c r="AC578" s="1"/>
      <c r="AD578" s="1"/>
    </row>
    <row r="579" spans="1:30" ht="21" x14ac:dyDescent="0.35">
      <c r="A579" s="1"/>
      <c r="B579" s="1"/>
      <c r="C579" s="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"/>
      <c r="Y579" s="1"/>
      <c r="Z579" s="1"/>
      <c r="AA579" s="1"/>
      <c r="AB579" s="1"/>
      <c r="AC579" s="1"/>
      <c r="AD579" s="1"/>
    </row>
    <row r="580" spans="1:30" ht="21" x14ac:dyDescent="0.35">
      <c r="A580" s="1"/>
      <c r="B580" s="1"/>
      <c r="C580" s="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"/>
      <c r="Y580" s="1"/>
      <c r="Z580" s="1"/>
      <c r="AA580" s="1"/>
      <c r="AB580" s="1"/>
      <c r="AC580" s="1"/>
      <c r="AD580" s="1"/>
    </row>
    <row r="581" spans="1:30" ht="21" x14ac:dyDescent="0.35">
      <c r="A581" s="1"/>
      <c r="B581" s="1"/>
      <c r="C581" s="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"/>
      <c r="Y581" s="1"/>
      <c r="Z581" s="1"/>
      <c r="AA581" s="1"/>
      <c r="AB581" s="1"/>
      <c r="AC581" s="1"/>
      <c r="AD581" s="1"/>
    </row>
    <row r="582" spans="1:30" ht="21" x14ac:dyDescent="0.35">
      <c r="A582" s="1"/>
      <c r="B582" s="1"/>
      <c r="C582" s="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"/>
      <c r="Y582" s="1"/>
      <c r="Z582" s="1"/>
      <c r="AA582" s="1"/>
      <c r="AB582" s="1"/>
      <c r="AC582" s="1"/>
      <c r="AD582" s="1"/>
    </row>
    <row r="583" spans="1:30" ht="21" x14ac:dyDescent="0.35">
      <c r="A583" s="1"/>
      <c r="B583" s="1"/>
      <c r="C583" s="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"/>
      <c r="Y583" s="1"/>
      <c r="Z583" s="1"/>
      <c r="AA583" s="1"/>
      <c r="AB583" s="1"/>
      <c r="AC583" s="1"/>
      <c r="AD583" s="1"/>
    </row>
    <row r="584" spans="1:30" ht="21" x14ac:dyDescent="0.35">
      <c r="A584" s="1"/>
      <c r="B584" s="1"/>
      <c r="C584" s="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"/>
      <c r="Y584" s="1"/>
      <c r="Z584" s="1"/>
      <c r="AA584" s="1"/>
      <c r="AB584" s="1"/>
      <c r="AC584" s="1"/>
      <c r="AD584" s="1"/>
    </row>
    <row r="585" spans="1:30" ht="21" x14ac:dyDescent="0.35">
      <c r="A585" s="1"/>
      <c r="B585" s="1"/>
      <c r="C585" s="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"/>
      <c r="Y585" s="1"/>
      <c r="Z585" s="1"/>
      <c r="AA585" s="1"/>
      <c r="AB585" s="1"/>
      <c r="AC585" s="1"/>
      <c r="AD585" s="1"/>
    </row>
    <row r="586" spans="1:30" ht="21" x14ac:dyDescent="0.35">
      <c r="A586" s="1"/>
      <c r="B586" s="1"/>
      <c r="C586" s="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"/>
      <c r="Y586" s="1"/>
      <c r="Z586" s="1"/>
      <c r="AA586" s="1"/>
      <c r="AB586" s="1"/>
      <c r="AC586" s="1"/>
      <c r="AD586" s="1"/>
    </row>
    <row r="587" spans="1:30" ht="21" x14ac:dyDescent="0.35">
      <c r="A587" s="1"/>
      <c r="B587" s="1"/>
      <c r="C587" s="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"/>
      <c r="Y587" s="1"/>
      <c r="Z587" s="1"/>
      <c r="AA587" s="1"/>
      <c r="AB587" s="1"/>
      <c r="AC587" s="1"/>
      <c r="AD587" s="1"/>
    </row>
    <row r="588" spans="1:30" ht="21" x14ac:dyDescent="0.35">
      <c r="A588" s="1"/>
      <c r="B588" s="1"/>
      <c r="C588" s="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"/>
      <c r="Y588" s="1"/>
      <c r="Z588" s="1"/>
      <c r="AA588" s="1"/>
      <c r="AB588" s="1"/>
      <c r="AC588" s="1"/>
      <c r="AD588" s="1"/>
    </row>
    <row r="589" spans="1:30" ht="21" x14ac:dyDescent="0.35">
      <c r="A589" s="1"/>
      <c r="B589" s="1"/>
      <c r="C589" s="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"/>
      <c r="Y589" s="1"/>
      <c r="Z589" s="1"/>
      <c r="AA589" s="1"/>
      <c r="AB589" s="1"/>
      <c r="AC589" s="1"/>
      <c r="AD589" s="1"/>
    </row>
    <row r="590" spans="1:30" ht="21" x14ac:dyDescent="0.35">
      <c r="A590" s="1"/>
      <c r="B590" s="1"/>
      <c r="C590" s="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"/>
      <c r="Y590" s="1"/>
      <c r="Z590" s="1"/>
      <c r="AA590" s="1"/>
      <c r="AB590" s="1"/>
      <c r="AC590" s="1"/>
      <c r="AD590" s="1"/>
    </row>
    <row r="591" spans="1:30" ht="21" x14ac:dyDescent="0.35">
      <c r="A591" s="1"/>
      <c r="B591" s="1"/>
      <c r="C591" s="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"/>
      <c r="Y591" s="1"/>
      <c r="Z591" s="1"/>
      <c r="AA591" s="1"/>
      <c r="AB591" s="1"/>
      <c r="AC591" s="1"/>
      <c r="AD591" s="1"/>
    </row>
    <row r="592" spans="1:30" ht="21" x14ac:dyDescent="0.35">
      <c r="A592" s="1"/>
      <c r="B592" s="1"/>
      <c r="C592" s="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"/>
      <c r="Y592" s="1"/>
      <c r="Z592" s="1"/>
      <c r="AA592" s="1"/>
      <c r="AB592" s="1"/>
      <c r="AC592" s="1"/>
      <c r="AD592" s="1"/>
    </row>
    <row r="593" spans="1:30" ht="21" x14ac:dyDescent="0.35">
      <c r="A593" s="1"/>
      <c r="B593" s="1"/>
      <c r="C593" s="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"/>
      <c r="Y593" s="1"/>
      <c r="Z593" s="1"/>
      <c r="AA593" s="1"/>
      <c r="AB593" s="1"/>
      <c r="AC593" s="1"/>
      <c r="AD593" s="1"/>
    </row>
    <row r="594" spans="1:30" ht="21" x14ac:dyDescent="0.35">
      <c r="A594" s="1"/>
      <c r="B594" s="1"/>
      <c r="C594" s="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"/>
      <c r="Y594" s="1"/>
      <c r="Z594" s="1"/>
      <c r="AA594" s="1"/>
      <c r="AB594" s="1"/>
      <c r="AC594" s="1"/>
      <c r="AD594" s="1"/>
    </row>
    <row r="595" spans="1:30" ht="21" x14ac:dyDescent="0.35">
      <c r="A595" s="1"/>
      <c r="B595" s="1"/>
      <c r="C595" s="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"/>
      <c r="Y595" s="1"/>
      <c r="Z595" s="1"/>
      <c r="AA595" s="1"/>
      <c r="AB595" s="1"/>
      <c r="AC595" s="1"/>
      <c r="AD595" s="1"/>
    </row>
    <row r="596" spans="1:30" ht="21" x14ac:dyDescent="0.35">
      <c r="A596" s="1"/>
      <c r="B596" s="1"/>
      <c r="C596" s="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"/>
      <c r="Y596" s="1"/>
      <c r="Z596" s="1"/>
      <c r="AA596" s="1"/>
      <c r="AB596" s="1"/>
      <c r="AC596" s="1"/>
      <c r="AD596" s="1"/>
    </row>
    <row r="597" spans="1:30" ht="21" x14ac:dyDescent="0.35">
      <c r="A597" s="1"/>
      <c r="B597" s="1"/>
      <c r="C597" s="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"/>
      <c r="Y597" s="1"/>
      <c r="Z597" s="1"/>
      <c r="AA597" s="1"/>
      <c r="AB597" s="1"/>
      <c r="AC597" s="1"/>
      <c r="AD597" s="1"/>
    </row>
    <row r="598" spans="1:30" ht="21" x14ac:dyDescent="0.35">
      <c r="A598" s="1"/>
      <c r="B598" s="1"/>
      <c r="C598" s="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"/>
      <c r="Y598" s="1"/>
      <c r="Z598" s="1"/>
      <c r="AA598" s="1"/>
      <c r="AB598" s="1"/>
      <c r="AC598" s="1"/>
      <c r="AD598" s="1"/>
    </row>
    <row r="599" spans="1:30" ht="21" x14ac:dyDescent="0.35">
      <c r="A599" s="1"/>
      <c r="B599" s="1"/>
      <c r="C599" s="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"/>
      <c r="Y599" s="1"/>
      <c r="Z599" s="1"/>
      <c r="AA599" s="1"/>
      <c r="AB599" s="1"/>
      <c r="AC599" s="1"/>
      <c r="AD599" s="1"/>
    </row>
    <row r="600" spans="1:30" ht="21" x14ac:dyDescent="0.35">
      <c r="A600" s="1"/>
      <c r="B600" s="1"/>
      <c r="C600" s="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"/>
      <c r="Y600" s="1"/>
      <c r="Z600" s="1"/>
      <c r="AA600" s="1"/>
      <c r="AB600" s="1"/>
      <c r="AC600" s="1"/>
      <c r="AD600" s="1"/>
    </row>
    <row r="601" spans="1:30" ht="21" x14ac:dyDescent="0.35">
      <c r="A601" s="1"/>
      <c r="B601" s="1"/>
      <c r="C601" s="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"/>
      <c r="Y601" s="1"/>
      <c r="Z601" s="1"/>
      <c r="AA601" s="1"/>
      <c r="AB601" s="1"/>
      <c r="AC601" s="1"/>
      <c r="AD601" s="1"/>
    </row>
    <row r="602" spans="1:30" ht="21" x14ac:dyDescent="0.35">
      <c r="A602" s="1"/>
      <c r="B602" s="1"/>
      <c r="C602" s="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"/>
      <c r="Y602" s="1"/>
      <c r="Z602" s="1"/>
      <c r="AA602" s="1"/>
      <c r="AB602" s="1"/>
      <c r="AC602" s="1"/>
      <c r="AD602" s="1"/>
    </row>
    <row r="603" spans="1:30" ht="21" x14ac:dyDescent="0.35">
      <c r="A603" s="1"/>
      <c r="B603" s="1"/>
      <c r="C603" s="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"/>
      <c r="Y603" s="1"/>
      <c r="Z603" s="1"/>
      <c r="AA603" s="1"/>
      <c r="AB603" s="1"/>
      <c r="AC603" s="1"/>
      <c r="AD603" s="1"/>
    </row>
    <row r="604" spans="1:30" ht="21" x14ac:dyDescent="0.35">
      <c r="A604" s="1"/>
      <c r="B604" s="1"/>
      <c r="C604" s="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"/>
      <c r="Y604" s="1"/>
      <c r="Z604" s="1"/>
      <c r="AA604" s="1"/>
      <c r="AB604" s="1"/>
      <c r="AC604" s="1"/>
      <c r="AD604" s="1"/>
    </row>
    <row r="605" spans="1:30" ht="21" x14ac:dyDescent="0.35">
      <c r="A605" s="1"/>
      <c r="B605" s="1"/>
      <c r="C605" s="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"/>
      <c r="Y605" s="1"/>
      <c r="Z605" s="1"/>
      <c r="AA605" s="1"/>
      <c r="AB605" s="1"/>
      <c r="AC605" s="1"/>
      <c r="AD605" s="1"/>
    </row>
    <row r="606" spans="1:30" ht="21" x14ac:dyDescent="0.35">
      <c r="A606" s="1"/>
      <c r="B606" s="1"/>
      <c r="C606" s="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"/>
      <c r="Y606" s="1"/>
      <c r="Z606" s="1"/>
      <c r="AA606" s="1"/>
      <c r="AB606" s="1"/>
      <c r="AC606" s="1"/>
      <c r="AD606" s="1"/>
    </row>
    <row r="607" spans="1:30" ht="21" x14ac:dyDescent="0.35">
      <c r="A607" s="1"/>
      <c r="B607" s="1"/>
      <c r="C607" s="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"/>
      <c r="Y607" s="1"/>
      <c r="Z607" s="1"/>
      <c r="AA607" s="1"/>
      <c r="AB607" s="1"/>
      <c r="AC607" s="1"/>
      <c r="AD607" s="1"/>
    </row>
    <row r="608" spans="1:30" ht="21" x14ac:dyDescent="0.35">
      <c r="A608" s="1"/>
      <c r="B608" s="1"/>
      <c r="C608" s="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"/>
      <c r="Y608" s="1"/>
      <c r="Z608" s="1"/>
      <c r="AA608" s="1"/>
      <c r="AB608" s="1"/>
      <c r="AC608" s="1"/>
      <c r="AD608" s="1"/>
    </row>
    <row r="609" spans="1:30" ht="21" x14ac:dyDescent="0.35">
      <c r="A609" s="1"/>
      <c r="B609" s="1"/>
      <c r="C609" s="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"/>
      <c r="Y609" s="1"/>
      <c r="Z609" s="1"/>
      <c r="AA609" s="1"/>
      <c r="AB609" s="1"/>
      <c r="AC609" s="1"/>
      <c r="AD609" s="1"/>
    </row>
    <row r="610" spans="1:30" ht="21" x14ac:dyDescent="0.35">
      <c r="A610" s="1"/>
      <c r="B610" s="1"/>
      <c r="C610" s="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"/>
      <c r="Y610" s="1"/>
      <c r="Z610" s="1"/>
      <c r="AA610" s="1"/>
      <c r="AB610" s="1"/>
      <c r="AC610" s="1"/>
      <c r="AD610" s="1"/>
    </row>
    <row r="611" spans="1:30" ht="21" x14ac:dyDescent="0.35">
      <c r="A611" s="1"/>
      <c r="B611" s="1"/>
      <c r="C611" s="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"/>
      <c r="Y611" s="1"/>
      <c r="Z611" s="1"/>
      <c r="AA611" s="1"/>
      <c r="AB611" s="1"/>
      <c r="AC611" s="1"/>
      <c r="AD611" s="1"/>
    </row>
    <row r="612" spans="1:30" ht="21" x14ac:dyDescent="0.35">
      <c r="A612" s="1"/>
      <c r="B612" s="1"/>
      <c r="C612" s="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"/>
      <c r="Y612" s="1"/>
      <c r="Z612" s="1"/>
      <c r="AA612" s="1"/>
      <c r="AB612" s="1"/>
      <c r="AC612" s="1"/>
      <c r="AD612" s="1"/>
    </row>
    <row r="613" spans="1:30" ht="21" x14ac:dyDescent="0.35">
      <c r="A613" s="1"/>
      <c r="B613" s="1"/>
      <c r="C613" s="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"/>
      <c r="Y613" s="1"/>
      <c r="Z613" s="1"/>
      <c r="AA613" s="1"/>
      <c r="AB613" s="1"/>
      <c r="AC613" s="1"/>
      <c r="AD613" s="1"/>
    </row>
    <row r="614" spans="1:30" ht="21" x14ac:dyDescent="0.35">
      <c r="A614" s="1"/>
      <c r="B614" s="1"/>
      <c r="C614" s="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"/>
      <c r="Y614" s="1"/>
      <c r="Z614" s="1"/>
      <c r="AA614" s="1"/>
      <c r="AB614" s="1"/>
      <c r="AC614" s="1"/>
      <c r="AD614" s="1"/>
    </row>
    <row r="615" spans="1:30" ht="21" x14ac:dyDescent="0.35">
      <c r="A615" s="1"/>
      <c r="B615" s="1"/>
      <c r="C615" s="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"/>
      <c r="Y615" s="1"/>
      <c r="Z615" s="1"/>
      <c r="AA615" s="1"/>
      <c r="AB615" s="1"/>
      <c r="AC615" s="1"/>
      <c r="AD615" s="1"/>
    </row>
    <row r="616" spans="1:30" ht="21" x14ac:dyDescent="0.35">
      <c r="A616" s="1"/>
      <c r="B616" s="1"/>
      <c r="C616" s="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"/>
      <c r="Y616" s="1"/>
      <c r="Z616" s="1"/>
      <c r="AA616" s="1"/>
      <c r="AB616" s="1"/>
      <c r="AC616" s="1"/>
      <c r="AD616" s="1"/>
    </row>
    <row r="617" spans="1:30" ht="21" x14ac:dyDescent="0.35">
      <c r="A617" s="1"/>
      <c r="B617" s="1"/>
      <c r="C617" s="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"/>
      <c r="Y617" s="1"/>
      <c r="Z617" s="1"/>
      <c r="AA617" s="1"/>
      <c r="AB617" s="1"/>
      <c r="AC617" s="1"/>
      <c r="AD617" s="1"/>
    </row>
    <row r="618" spans="1:30" ht="21" x14ac:dyDescent="0.35">
      <c r="A618" s="1"/>
      <c r="B618" s="1"/>
      <c r="C618" s="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"/>
      <c r="Y618" s="1"/>
      <c r="Z618" s="1"/>
      <c r="AA618" s="1"/>
      <c r="AB618" s="1"/>
      <c r="AC618" s="1"/>
      <c r="AD618" s="1"/>
    </row>
    <row r="619" spans="1:30" ht="21" x14ac:dyDescent="0.35">
      <c r="A619" s="1"/>
      <c r="B619" s="1"/>
      <c r="C619" s="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"/>
      <c r="Y619" s="1"/>
      <c r="Z619" s="1"/>
      <c r="AA619" s="1"/>
      <c r="AB619" s="1"/>
      <c r="AC619" s="1"/>
      <c r="AD619" s="1"/>
    </row>
    <row r="620" spans="1:30" ht="21" x14ac:dyDescent="0.35">
      <c r="A620" s="1"/>
      <c r="B620" s="1"/>
      <c r="C620" s="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"/>
      <c r="Y620" s="1"/>
      <c r="Z620" s="1"/>
      <c r="AA620" s="1"/>
      <c r="AB620" s="1"/>
      <c r="AC620" s="1"/>
      <c r="AD620" s="1"/>
    </row>
    <row r="621" spans="1:30" ht="21" x14ac:dyDescent="0.35">
      <c r="A621" s="1"/>
      <c r="B621" s="1"/>
      <c r="C621" s="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"/>
      <c r="Y621" s="1"/>
      <c r="Z621" s="1"/>
      <c r="AA621" s="1"/>
      <c r="AB621" s="1"/>
      <c r="AC621" s="1"/>
      <c r="AD621" s="1"/>
    </row>
    <row r="622" spans="1:30" ht="21" x14ac:dyDescent="0.35">
      <c r="A622" s="1"/>
      <c r="B622" s="1"/>
      <c r="C622" s="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"/>
      <c r="Y622" s="1"/>
      <c r="Z622" s="1"/>
      <c r="AA622" s="1"/>
      <c r="AB622" s="1"/>
      <c r="AC622" s="1"/>
      <c r="AD622" s="1"/>
    </row>
    <row r="623" spans="1:30" ht="21" x14ac:dyDescent="0.35">
      <c r="A623" s="1"/>
      <c r="B623" s="1"/>
      <c r="C623" s="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"/>
      <c r="Y623" s="1"/>
      <c r="Z623" s="1"/>
      <c r="AA623" s="1"/>
      <c r="AB623" s="1"/>
      <c r="AC623" s="1"/>
      <c r="AD623" s="1"/>
    </row>
    <row r="624" spans="1:30" ht="21" x14ac:dyDescent="0.35">
      <c r="A624" s="1"/>
      <c r="B624" s="1"/>
      <c r="C624" s="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"/>
      <c r="Y624" s="1"/>
      <c r="Z624" s="1"/>
      <c r="AA624" s="1"/>
      <c r="AB624" s="1"/>
      <c r="AC624" s="1"/>
      <c r="AD624" s="1"/>
    </row>
    <row r="625" spans="1:30" ht="21" x14ac:dyDescent="0.35">
      <c r="A625" s="1"/>
      <c r="B625" s="1"/>
      <c r="C625" s="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"/>
      <c r="Y625" s="1"/>
      <c r="Z625" s="1"/>
      <c r="AA625" s="1"/>
      <c r="AB625" s="1"/>
      <c r="AC625" s="1"/>
      <c r="AD625" s="1"/>
    </row>
    <row r="626" spans="1:30" ht="21" x14ac:dyDescent="0.35">
      <c r="A626" s="1"/>
      <c r="B626" s="1"/>
      <c r="C626" s="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"/>
      <c r="Y626" s="1"/>
      <c r="Z626" s="1"/>
      <c r="AA626" s="1"/>
      <c r="AB626" s="1"/>
      <c r="AC626" s="1"/>
      <c r="AD626" s="1"/>
    </row>
    <row r="627" spans="1:30" ht="21" x14ac:dyDescent="0.35">
      <c r="A627" s="1"/>
      <c r="B627" s="1"/>
      <c r="C627" s="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"/>
      <c r="Y627" s="1"/>
      <c r="Z627" s="1"/>
      <c r="AA627" s="1"/>
      <c r="AB627" s="1"/>
      <c r="AC627" s="1"/>
      <c r="AD627" s="1"/>
    </row>
    <row r="628" spans="1:30" ht="21" x14ac:dyDescent="0.35">
      <c r="A628" s="1"/>
      <c r="B628" s="1"/>
      <c r="C628" s="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"/>
      <c r="Y628" s="1"/>
      <c r="Z628" s="1"/>
      <c r="AA628" s="1"/>
      <c r="AB628" s="1"/>
      <c r="AC628" s="1"/>
      <c r="AD628" s="1"/>
    </row>
    <row r="629" spans="1:30" ht="21" x14ac:dyDescent="0.35">
      <c r="A629" s="1"/>
      <c r="B629" s="1"/>
      <c r="C629" s="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"/>
      <c r="Y629" s="1"/>
      <c r="Z629" s="1"/>
      <c r="AA629" s="1"/>
      <c r="AB629" s="1"/>
      <c r="AC629" s="1"/>
      <c r="AD629" s="1"/>
    </row>
    <row r="630" spans="1:30" ht="21" x14ac:dyDescent="0.35">
      <c r="A630" s="1"/>
      <c r="B630" s="1"/>
      <c r="C630" s="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"/>
      <c r="Y630" s="1"/>
      <c r="Z630" s="1"/>
      <c r="AA630" s="1"/>
      <c r="AB630" s="1"/>
      <c r="AC630" s="1"/>
      <c r="AD630" s="1"/>
    </row>
    <row r="631" spans="1:30" ht="21" x14ac:dyDescent="0.35">
      <c r="A631" s="1"/>
      <c r="B631" s="1"/>
      <c r="C631" s="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"/>
      <c r="Y631" s="1"/>
      <c r="Z631" s="1"/>
      <c r="AA631" s="1"/>
      <c r="AB631" s="1"/>
      <c r="AC631" s="1"/>
      <c r="AD631" s="1"/>
    </row>
    <row r="632" spans="1:30" ht="21" x14ac:dyDescent="0.35">
      <c r="A632" s="1"/>
      <c r="B632" s="1"/>
      <c r="C632" s="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"/>
      <c r="Y632" s="1"/>
      <c r="Z632" s="1"/>
      <c r="AA632" s="1"/>
      <c r="AB632" s="1"/>
      <c r="AC632" s="1"/>
      <c r="AD632" s="1"/>
    </row>
    <row r="633" spans="1:30" ht="21" x14ac:dyDescent="0.35">
      <c r="A633" s="1"/>
      <c r="B633" s="1"/>
      <c r="C633" s="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"/>
      <c r="Y633" s="1"/>
      <c r="Z633" s="1"/>
      <c r="AA633" s="1"/>
      <c r="AB633" s="1"/>
      <c r="AC633" s="1"/>
      <c r="AD633" s="1"/>
    </row>
    <row r="634" spans="1:30" ht="21" x14ac:dyDescent="0.35">
      <c r="A634" s="1"/>
      <c r="B634" s="1"/>
      <c r="C634" s="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"/>
      <c r="Y634" s="1"/>
      <c r="Z634" s="1"/>
      <c r="AA634" s="1"/>
      <c r="AB634" s="1"/>
      <c r="AC634" s="1"/>
      <c r="AD634" s="1"/>
    </row>
    <row r="635" spans="1:30" ht="21" x14ac:dyDescent="0.35">
      <c r="A635" s="1"/>
      <c r="B635" s="1"/>
      <c r="C635" s="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"/>
      <c r="Y635" s="1"/>
      <c r="Z635" s="1"/>
      <c r="AA635" s="1"/>
      <c r="AB635" s="1"/>
      <c r="AC635" s="1"/>
      <c r="AD635" s="1"/>
    </row>
    <row r="636" spans="1:30" ht="21" x14ac:dyDescent="0.35">
      <c r="A636" s="1"/>
      <c r="B636" s="1"/>
      <c r="C636" s="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"/>
      <c r="Y636" s="1"/>
      <c r="Z636" s="1"/>
      <c r="AA636" s="1"/>
      <c r="AB636" s="1"/>
      <c r="AC636" s="1"/>
      <c r="AD636" s="1"/>
    </row>
    <row r="637" spans="1:30" ht="21" x14ac:dyDescent="0.35">
      <c r="A637" s="1"/>
      <c r="B637" s="1"/>
      <c r="C637" s="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"/>
      <c r="Y637" s="1"/>
      <c r="Z637" s="1"/>
      <c r="AA637" s="1"/>
      <c r="AB637" s="1"/>
      <c r="AC637" s="1"/>
      <c r="AD637" s="1"/>
    </row>
    <row r="638" spans="1:30" ht="21" x14ac:dyDescent="0.35">
      <c r="A638" s="1"/>
      <c r="B638" s="1"/>
      <c r="C638" s="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"/>
      <c r="Y638" s="1"/>
      <c r="Z638" s="1"/>
      <c r="AA638" s="1"/>
      <c r="AB638" s="1"/>
      <c r="AC638" s="1"/>
      <c r="AD638" s="1"/>
    </row>
    <row r="639" spans="1:30" ht="21" x14ac:dyDescent="0.35">
      <c r="A639" s="1"/>
      <c r="B639" s="1"/>
      <c r="C639" s="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"/>
      <c r="Y639" s="1"/>
      <c r="Z639" s="1"/>
      <c r="AA639" s="1"/>
      <c r="AB639" s="1"/>
      <c r="AC639" s="1"/>
      <c r="AD639" s="1"/>
    </row>
    <row r="640" spans="1:30" ht="21" x14ac:dyDescent="0.35">
      <c r="A640" s="1"/>
      <c r="B640" s="1"/>
      <c r="C640" s="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"/>
      <c r="Y640" s="1"/>
      <c r="Z640" s="1"/>
      <c r="AA640" s="1"/>
      <c r="AB640" s="1"/>
      <c r="AC640" s="1"/>
      <c r="AD640" s="1"/>
    </row>
    <row r="641" spans="1:30" ht="21" x14ac:dyDescent="0.35">
      <c r="A641" s="1"/>
      <c r="B641" s="1"/>
      <c r="C641" s="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"/>
      <c r="Y641" s="1"/>
      <c r="Z641" s="1"/>
      <c r="AA641" s="1"/>
      <c r="AB641" s="1"/>
      <c r="AC641" s="1"/>
      <c r="AD641" s="1"/>
    </row>
    <row r="642" spans="1:30" ht="21" x14ac:dyDescent="0.35">
      <c r="A642" s="1"/>
      <c r="B642" s="1"/>
      <c r="C642" s="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"/>
      <c r="Y642" s="1"/>
      <c r="Z642" s="1"/>
      <c r="AA642" s="1"/>
      <c r="AB642" s="1"/>
      <c r="AC642" s="1"/>
      <c r="AD642" s="1"/>
    </row>
    <row r="643" spans="1:30" ht="21" x14ac:dyDescent="0.35">
      <c r="A643" s="1"/>
      <c r="B643" s="1"/>
      <c r="C643" s="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"/>
      <c r="Y643" s="1"/>
      <c r="Z643" s="1"/>
      <c r="AA643" s="1"/>
      <c r="AB643" s="1"/>
      <c r="AC643" s="1"/>
      <c r="AD643" s="1"/>
    </row>
    <row r="644" spans="1:30" ht="21" x14ac:dyDescent="0.35">
      <c r="A644" s="1"/>
      <c r="B644" s="1"/>
      <c r="C644" s="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"/>
      <c r="Y644" s="1"/>
      <c r="Z644" s="1"/>
      <c r="AA644" s="1"/>
      <c r="AB644" s="1"/>
      <c r="AC644" s="1"/>
      <c r="AD644" s="1"/>
    </row>
    <row r="645" spans="1:30" ht="21" x14ac:dyDescent="0.35">
      <c r="A645" s="1"/>
      <c r="B645" s="1"/>
      <c r="C645" s="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"/>
      <c r="Y645" s="1"/>
      <c r="Z645" s="1"/>
      <c r="AA645" s="1"/>
      <c r="AB645" s="1"/>
      <c r="AC645" s="1"/>
      <c r="AD645" s="1"/>
    </row>
    <row r="646" spans="1:30" ht="21" x14ac:dyDescent="0.35">
      <c r="A646" s="1"/>
      <c r="B646" s="1"/>
      <c r="C646" s="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"/>
      <c r="Y646" s="1"/>
      <c r="Z646" s="1"/>
      <c r="AA646" s="1"/>
      <c r="AB646" s="1"/>
      <c r="AC646" s="1"/>
      <c r="AD646" s="1"/>
    </row>
    <row r="647" spans="1:30" ht="21" x14ac:dyDescent="0.35">
      <c r="A647" s="1"/>
      <c r="B647" s="1"/>
      <c r="C647" s="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"/>
      <c r="Y647" s="1"/>
      <c r="Z647" s="1"/>
      <c r="AA647" s="1"/>
      <c r="AB647" s="1"/>
      <c r="AC647" s="1"/>
      <c r="AD647" s="1"/>
    </row>
    <row r="648" spans="1:30" ht="21" x14ac:dyDescent="0.35">
      <c r="A648" s="1"/>
      <c r="B648" s="1"/>
      <c r="C648" s="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"/>
      <c r="Y648" s="1"/>
      <c r="Z648" s="1"/>
      <c r="AA648" s="1"/>
      <c r="AB648" s="1"/>
      <c r="AC648" s="1"/>
      <c r="AD648" s="1"/>
    </row>
    <row r="649" spans="1:30" ht="21" x14ac:dyDescent="0.35">
      <c r="A649" s="1"/>
      <c r="B649" s="1"/>
      <c r="C649" s="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"/>
      <c r="Y649" s="1"/>
      <c r="Z649" s="1"/>
      <c r="AA649" s="1"/>
      <c r="AB649" s="1"/>
      <c r="AC649" s="1"/>
      <c r="AD649" s="1"/>
    </row>
    <row r="650" spans="1:30" ht="21" x14ac:dyDescent="0.35">
      <c r="A650" s="1"/>
      <c r="B650" s="1"/>
      <c r="C650" s="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"/>
      <c r="Y650" s="1"/>
      <c r="Z650" s="1"/>
      <c r="AA650" s="1"/>
      <c r="AB650" s="1"/>
      <c r="AC650" s="1"/>
      <c r="AD650" s="1"/>
    </row>
    <row r="651" spans="1:30" ht="21" x14ac:dyDescent="0.35">
      <c r="A651" s="1"/>
      <c r="B651" s="1"/>
      <c r="C651" s="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"/>
      <c r="Y651" s="1"/>
      <c r="Z651" s="1"/>
      <c r="AA651" s="1"/>
      <c r="AB651" s="1"/>
      <c r="AC651" s="1"/>
      <c r="AD651" s="1"/>
    </row>
    <row r="652" spans="1:30" ht="21" x14ac:dyDescent="0.35">
      <c r="A652" s="1"/>
      <c r="B652" s="1"/>
      <c r="C652" s="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"/>
      <c r="Y652" s="1"/>
      <c r="Z652" s="1"/>
      <c r="AA652" s="1"/>
      <c r="AB652" s="1"/>
      <c r="AC652" s="1"/>
      <c r="AD652" s="1"/>
    </row>
    <row r="653" spans="1:30" ht="21" x14ac:dyDescent="0.35">
      <c r="A653" s="1"/>
      <c r="B653" s="1"/>
      <c r="C653" s="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"/>
      <c r="Y653" s="1"/>
      <c r="Z653" s="1"/>
      <c r="AA653" s="1"/>
      <c r="AB653" s="1"/>
      <c r="AC653" s="1"/>
      <c r="AD653" s="1"/>
    </row>
    <row r="654" spans="1:30" ht="21" x14ac:dyDescent="0.35">
      <c r="A654" s="1"/>
      <c r="B654" s="1"/>
      <c r="C654" s="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"/>
      <c r="Y654" s="1"/>
      <c r="Z654" s="1"/>
      <c r="AA654" s="1"/>
      <c r="AB654" s="1"/>
      <c r="AC654" s="1"/>
      <c r="AD654" s="1"/>
    </row>
    <row r="655" spans="1:30" ht="21" x14ac:dyDescent="0.35">
      <c r="A655" s="1"/>
      <c r="B655" s="1"/>
      <c r="C655" s="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"/>
      <c r="Y655" s="1"/>
      <c r="Z655" s="1"/>
      <c r="AA655" s="1"/>
      <c r="AB655" s="1"/>
      <c r="AC655" s="1"/>
      <c r="AD655" s="1"/>
    </row>
    <row r="656" spans="1:30" ht="21" x14ac:dyDescent="0.35">
      <c r="A656" s="1"/>
      <c r="B656" s="1"/>
      <c r="C656" s="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"/>
      <c r="Y656" s="1"/>
      <c r="Z656" s="1"/>
      <c r="AA656" s="1"/>
      <c r="AB656" s="1"/>
      <c r="AC656" s="1"/>
      <c r="AD656" s="1"/>
    </row>
    <row r="657" spans="1:30" ht="21" x14ac:dyDescent="0.35">
      <c r="A657" s="1"/>
      <c r="B657" s="1"/>
      <c r="C657" s="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"/>
      <c r="Y657" s="1"/>
      <c r="Z657" s="1"/>
      <c r="AA657" s="1"/>
      <c r="AB657" s="1"/>
      <c r="AC657" s="1"/>
      <c r="AD657" s="1"/>
    </row>
    <row r="658" spans="1:30" ht="21" x14ac:dyDescent="0.35">
      <c r="A658" s="1"/>
      <c r="B658" s="1"/>
      <c r="C658" s="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"/>
      <c r="Y658" s="1"/>
      <c r="Z658" s="1"/>
      <c r="AA658" s="1"/>
      <c r="AB658" s="1"/>
      <c r="AC658" s="1"/>
      <c r="AD658" s="1"/>
    </row>
    <row r="659" spans="1:30" ht="21" x14ac:dyDescent="0.35">
      <c r="A659" s="1"/>
      <c r="B659" s="1"/>
      <c r="C659" s="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"/>
      <c r="Y659" s="1"/>
      <c r="Z659" s="1"/>
      <c r="AA659" s="1"/>
      <c r="AB659" s="1"/>
      <c r="AC659" s="1"/>
      <c r="AD659" s="1"/>
    </row>
    <row r="660" spans="1:30" ht="21" x14ac:dyDescent="0.35">
      <c r="A660" s="1"/>
      <c r="B660" s="1"/>
      <c r="C660" s="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"/>
      <c r="Y660" s="1"/>
      <c r="Z660" s="1"/>
      <c r="AA660" s="1"/>
      <c r="AB660" s="1"/>
      <c r="AC660" s="1"/>
      <c r="AD660" s="1"/>
    </row>
    <row r="661" spans="1:30" ht="21" x14ac:dyDescent="0.35">
      <c r="A661" s="1"/>
      <c r="B661" s="1"/>
      <c r="C661" s="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"/>
      <c r="Y661" s="1"/>
      <c r="Z661" s="1"/>
      <c r="AA661" s="1"/>
      <c r="AB661" s="1"/>
      <c r="AC661" s="1"/>
      <c r="AD661" s="1"/>
    </row>
    <row r="662" spans="1:30" ht="21" x14ac:dyDescent="0.35">
      <c r="A662" s="1"/>
      <c r="B662" s="1"/>
      <c r="C662" s="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"/>
      <c r="Y662" s="1"/>
      <c r="Z662" s="1"/>
      <c r="AA662" s="1"/>
      <c r="AB662" s="1"/>
      <c r="AC662" s="1"/>
      <c r="AD662" s="1"/>
    </row>
    <row r="663" spans="1:30" ht="21" x14ac:dyDescent="0.35">
      <c r="A663" s="1"/>
      <c r="B663" s="1"/>
      <c r="C663" s="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"/>
      <c r="Y663" s="1"/>
      <c r="Z663" s="1"/>
      <c r="AA663" s="1"/>
      <c r="AB663" s="1"/>
      <c r="AC663" s="1"/>
      <c r="AD663" s="1"/>
    </row>
    <row r="664" spans="1:30" ht="21" x14ac:dyDescent="0.35">
      <c r="A664" s="1"/>
      <c r="B664" s="1"/>
      <c r="C664" s="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"/>
      <c r="Y664" s="1"/>
      <c r="Z664" s="1"/>
      <c r="AA664" s="1"/>
      <c r="AB664" s="1"/>
      <c r="AC664" s="1"/>
      <c r="AD664" s="1"/>
    </row>
    <row r="665" spans="1:30" ht="21" x14ac:dyDescent="0.35">
      <c r="A665" s="1"/>
      <c r="B665" s="1"/>
      <c r="C665" s="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"/>
      <c r="Y665" s="1"/>
      <c r="Z665" s="1"/>
      <c r="AA665" s="1"/>
      <c r="AB665" s="1"/>
      <c r="AC665" s="1"/>
      <c r="AD665" s="1"/>
    </row>
    <row r="666" spans="1:30" ht="21" x14ac:dyDescent="0.35">
      <c r="A666" s="1"/>
      <c r="B666" s="1"/>
      <c r="C666" s="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"/>
      <c r="Y666" s="1"/>
      <c r="Z666" s="1"/>
      <c r="AA666" s="1"/>
      <c r="AB666" s="1"/>
      <c r="AC666" s="1"/>
      <c r="AD666" s="1"/>
    </row>
    <row r="667" spans="1:30" ht="21" x14ac:dyDescent="0.35">
      <c r="A667" s="1"/>
      <c r="B667" s="1"/>
      <c r="C667" s="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"/>
      <c r="Y667" s="1"/>
      <c r="Z667" s="1"/>
      <c r="AA667" s="1"/>
      <c r="AB667" s="1"/>
      <c r="AC667" s="1"/>
      <c r="AD667" s="1"/>
    </row>
    <row r="668" spans="1:30" ht="21" x14ac:dyDescent="0.35">
      <c r="A668" s="1"/>
      <c r="B668" s="1"/>
      <c r="C668" s="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"/>
      <c r="Y668" s="1"/>
      <c r="Z668" s="1"/>
      <c r="AA668" s="1"/>
      <c r="AB668" s="1"/>
      <c r="AC668" s="1"/>
      <c r="AD668" s="1"/>
    </row>
    <row r="669" spans="1:30" ht="21" x14ac:dyDescent="0.35">
      <c r="A669" s="1"/>
      <c r="B669" s="1"/>
      <c r="C669" s="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"/>
      <c r="Y669" s="1"/>
      <c r="Z669" s="1"/>
      <c r="AA669" s="1"/>
      <c r="AB669" s="1"/>
      <c r="AC669" s="1"/>
      <c r="AD669" s="1"/>
    </row>
    <row r="670" spans="1:30" ht="21" x14ac:dyDescent="0.35">
      <c r="A670" s="1"/>
      <c r="B670" s="1"/>
      <c r="C670" s="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"/>
      <c r="Y670" s="1"/>
      <c r="Z670" s="1"/>
      <c r="AA670" s="1"/>
      <c r="AB670" s="1"/>
      <c r="AC670" s="1"/>
      <c r="AD670" s="1"/>
    </row>
    <row r="671" spans="1:30" ht="21" x14ac:dyDescent="0.35">
      <c r="A671" s="1"/>
      <c r="B671" s="1"/>
      <c r="C671" s="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"/>
      <c r="Y671" s="1"/>
      <c r="Z671" s="1"/>
      <c r="AA671" s="1"/>
      <c r="AB671" s="1"/>
      <c r="AC671" s="1"/>
      <c r="AD671" s="1"/>
    </row>
    <row r="672" spans="1:30" ht="21" x14ac:dyDescent="0.35">
      <c r="A672" s="1"/>
      <c r="B672" s="1"/>
      <c r="C672" s="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"/>
      <c r="Y672" s="1"/>
      <c r="Z672" s="1"/>
      <c r="AA672" s="1"/>
      <c r="AB672" s="1"/>
      <c r="AC672" s="1"/>
      <c r="AD672" s="1"/>
    </row>
    <row r="673" spans="1:30" ht="21" x14ac:dyDescent="0.35">
      <c r="A673" s="1"/>
      <c r="B673" s="1"/>
      <c r="C673" s="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"/>
      <c r="Y673" s="1"/>
      <c r="Z673" s="1"/>
      <c r="AA673" s="1"/>
      <c r="AB673" s="1"/>
      <c r="AC673" s="1"/>
      <c r="AD673" s="1"/>
    </row>
    <row r="674" spans="1:30" ht="21" x14ac:dyDescent="0.35">
      <c r="A674" s="1"/>
      <c r="B674" s="1"/>
      <c r="C674" s="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"/>
      <c r="Y674" s="1"/>
      <c r="Z674" s="1"/>
      <c r="AA674" s="1"/>
      <c r="AB674" s="1"/>
      <c r="AC674" s="1"/>
      <c r="AD674" s="1"/>
    </row>
    <row r="675" spans="1:30" ht="21" x14ac:dyDescent="0.35">
      <c r="A675" s="1"/>
      <c r="B675" s="1"/>
      <c r="C675" s="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"/>
      <c r="Y675" s="1"/>
      <c r="Z675" s="1"/>
      <c r="AA675" s="1"/>
      <c r="AB675" s="1"/>
      <c r="AC675" s="1"/>
      <c r="AD675" s="1"/>
    </row>
    <row r="676" spans="1:30" ht="21" x14ac:dyDescent="0.35">
      <c r="A676" s="1"/>
      <c r="B676" s="1"/>
      <c r="C676" s="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"/>
      <c r="Y676" s="1"/>
      <c r="Z676" s="1"/>
      <c r="AA676" s="1"/>
      <c r="AB676" s="1"/>
      <c r="AC676" s="1"/>
      <c r="AD676" s="1"/>
    </row>
    <row r="677" spans="1:30" ht="21" x14ac:dyDescent="0.35">
      <c r="A677" s="1"/>
      <c r="B677" s="1"/>
      <c r="C677" s="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"/>
      <c r="Y677" s="1"/>
      <c r="Z677" s="1"/>
      <c r="AA677" s="1"/>
      <c r="AB677" s="1"/>
      <c r="AC677" s="1"/>
      <c r="AD677" s="1"/>
    </row>
    <row r="678" spans="1:30" ht="21" x14ac:dyDescent="0.35">
      <c r="A678" s="1"/>
      <c r="B678" s="1"/>
      <c r="C678" s="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"/>
      <c r="Y678" s="1"/>
      <c r="Z678" s="1"/>
      <c r="AA678" s="1"/>
      <c r="AB678" s="1"/>
      <c r="AC678" s="1"/>
      <c r="AD678" s="1"/>
    </row>
    <row r="679" spans="1:30" ht="21" x14ac:dyDescent="0.35">
      <c r="A679" s="1"/>
      <c r="B679" s="1"/>
      <c r="C679" s="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"/>
      <c r="Y679" s="1"/>
      <c r="Z679" s="1"/>
      <c r="AA679" s="1"/>
      <c r="AB679" s="1"/>
      <c r="AC679" s="1"/>
      <c r="AD679" s="1"/>
    </row>
    <row r="680" spans="1:30" ht="21" x14ac:dyDescent="0.35">
      <c r="A680" s="1"/>
      <c r="B680" s="1"/>
      <c r="C680" s="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"/>
      <c r="Y680" s="1"/>
      <c r="Z680" s="1"/>
      <c r="AA680" s="1"/>
      <c r="AB680" s="1"/>
      <c r="AC680" s="1"/>
      <c r="AD680" s="1"/>
    </row>
    <row r="681" spans="1:30" ht="21" x14ac:dyDescent="0.35">
      <c r="A681" s="1"/>
      <c r="B681" s="1"/>
      <c r="C681" s="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"/>
      <c r="Y681" s="1"/>
      <c r="Z681" s="1"/>
      <c r="AA681" s="1"/>
      <c r="AB681" s="1"/>
      <c r="AC681" s="1"/>
      <c r="AD681" s="1"/>
    </row>
    <row r="682" spans="1:30" ht="21" x14ac:dyDescent="0.35">
      <c r="A682" s="1"/>
      <c r="B682" s="1"/>
      <c r="C682" s="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"/>
      <c r="Y682" s="1"/>
      <c r="Z682" s="1"/>
      <c r="AA682" s="1"/>
      <c r="AB682" s="1"/>
      <c r="AC682" s="1"/>
      <c r="AD682" s="1"/>
    </row>
    <row r="683" spans="1:30" ht="21" x14ac:dyDescent="0.35">
      <c r="A683" s="1"/>
      <c r="B683" s="1"/>
      <c r="C683" s="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"/>
      <c r="Y683" s="1"/>
      <c r="Z683" s="1"/>
      <c r="AA683" s="1"/>
      <c r="AB683" s="1"/>
      <c r="AC683" s="1"/>
      <c r="AD683" s="1"/>
    </row>
    <row r="684" spans="1:30" ht="21" x14ac:dyDescent="0.35">
      <c r="A684" s="1"/>
      <c r="B684" s="1"/>
      <c r="C684" s="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"/>
      <c r="Y684" s="1"/>
      <c r="Z684" s="1"/>
      <c r="AA684" s="1"/>
      <c r="AB684" s="1"/>
      <c r="AC684" s="1"/>
      <c r="AD684" s="1"/>
    </row>
    <row r="685" spans="1:30" ht="21" x14ac:dyDescent="0.35">
      <c r="A685" s="1"/>
      <c r="B685" s="1"/>
      <c r="C685" s="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"/>
      <c r="Y685" s="1"/>
      <c r="Z685" s="1"/>
      <c r="AA685" s="1"/>
      <c r="AB685" s="1"/>
      <c r="AC685" s="1"/>
      <c r="AD685" s="1"/>
    </row>
    <row r="686" spans="1:30" ht="21" x14ac:dyDescent="0.35">
      <c r="A686" s="1"/>
      <c r="B686" s="1"/>
      <c r="C686" s="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"/>
      <c r="Y686" s="1"/>
      <c r="Z686" s="1"/>
      <c r="AA686" s="1"/>
      <c r="AB686" s="1"/>
      <c r="AC686" s="1"/>
      <c r="AD686" s="1"/>
    </row>
    <row r="687" spans="1:30" ht="21" x14ac:dyDescent="0.35">
      <c r="A687" s="1"/>
      <c r="B687" s="1"/>
      <c r="C687" s="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"/>
      <c r="Y687" s="1"/>
      <c r="Z687" s="1"/>
      <c r="AA687" s="1"/>
      <c r="AB687" s="1"/>
      <c r="AC687" s="1"/>
      <c r="AD687" s="1"/>
    </row>
    <row r="688" spans="1:30" ht="21" x14ac:dyDescent="0.35">
      <c r="A688" s="1"/>
      <c r="B688" s="1"/>
      <c r="C688" s="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"/>
      <c r="Y688" s="1"/>
      <c r="Z688" s="1"/>
      <c r="AA688" s="1"/>
      <c r="AB688" s="1"/>
      <c r="AC688" s="1"/>
      <c r="AD688" s="1"/>
    </row>
    <row r="689" spans="1:30" ht="21" x14ac:dyDescent="0.35">
      <c r="A689" s="1"/>
      <c r="B689" s="1"/>
      <c r="C689" s="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"/>
      <c r="Y689" s="1"/>
      <c r="Z689" s="1"/>
      <c r="AA689" s="1"/>
      <c r="AB689" s="1"/>
      <c r="AC689" s="1"/>
      <c r="AD689" s="1"/>
    </row>
    <row r="690" spans="1:30" ht="21" x14ac:dyDescent="0.35">
      <c r="A690" s="1"/>
      <c r="B690" s="1"/>
      <c r="C690" s="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"/>
      <c r="Y690" s="1"/>
      <c r="Z690" s="1"/>
      <c r="AA690" s="1"/>
      <c r="AB690" s="1"/>
      <c r="AC690" s="1"/>
      <c r="AD690" s="1"/>
    </row>
    <row r="691" spans="1:30" ht="21" x14ac:dyDescent="0.35">
      <c r="A691" s="1"/>
      <c r="B691" s="1"/>
      <c r="C691" s="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"/>
      <c r="Y691" s="1"/>
      <c r="Z691" s="1"/>
      <c r="AA691" s="1"/>
      <c r="AB691" s="1"/>
      <c r="AC691" s="1"/>
      <c r="AD691" s="1"/>
    </row>
    <row r="692" spans="1:30" ht="21" x14ac:dyDescent="0.35">
      <c r="A692" s="1"/>
      <c r="B692" s="1"/>
      <c r="C692" s="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"/>
      <c r="Y692" s="1"/>
      <c r="Z692" s="1"/>
      <c r="AA692" s="1"/>
      <c r="AB692" s="1"/>
      <c r="AC692" s="1"/>
      <c r="AD692" s="1"/>
    </row>
    <row r="693" spans="1:30" ht="21" x14ac:dyDescent="0.35">
      <c r="A693" s="1"/>
      <c r="B693" s="1"/>
      <c r="C693" s="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"/>
      <c r="Y693" s="1"/>
      <c r="Z693" s="1"/>
      <c r="AA693" s="1"/>
      <c r="AB693" s="1"/>
      <c r="AC693" s="1"/>
      <c r="AD693" s="1"/>
    </row>
    <row r="694" spans="1:30" ht="21" x14ac:dyDescent="0.35">
      <c r="A694" s="1"/>
      <c r="B694" s="1"/>
      <c r="C694" s="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"/>
      <c r="Y694" s="1"/>
      <c r="Z694" s="1"/>
      <c r="AA694" s="1"/>
      <c r="AB694" s="1"/>
      <c r="AC694" s="1"/>
      <c r="AD694" s="1"/>
    </row>
    <row r="695" spans="1:30" ht="21" x14ac:dyDescent="0.35">
      <c r="A695" s="1"/>
      <c r="B695" s="1"/>
      <c r="C695" s="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"/>
      <c r="Y695" s="1"/>
      <c r="Z695" s="1"/>
      <c r="AA695" s="1"/>
      <c r="AB695" s="1"/>
      <c r="AC695" s="1"/>
      <c r="AD695" s="1"/>
    </row>
    <row r="696" spans="1:30" ht="21" x14ac:dyDescent="0.35">
      <c r="A696" s="1"/>
      <c r="B696" s="1"/>
      <c r="C696" s="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"/>
      <c r="Y696" s="1"/>
      <c r="Z696" s="1"/>
      <c r="AA696" s="1"/>
      <c r="AB696" s="1"/>
      <c r="AC696" s="1"/>
      <c r="AD696" s="1"/>
    </row>
    <row r="697" spans="1:30" ht="21" x14ac:dyDescent="0.35">
      <c r="A697" s="1"/>
      <c r="B697" s="1"/>
      <c r="C697" s="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"/>
      <c r="Y697" s="1"/>
      <c r="Z697" s="1"/>
      <c r="AA697" s="1"/>
      <c r="AB697" s="1"/>
      <c r="AC697" s="1"/>
      <c r="AD697" s="1"/>
    </row>
    <row r="698" spans="1:30" ht="21" x14ac:dyDescent="0.35">
      <c r="A698" s="1"/>
      <c r="B698" s="1"/>
      <c r="C698" s="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"/>
      <c r="Y698" s="1"/>
      <c r="Z698" s="1"/>
      <c r="AA698" s="1"/>
      <c r="AB698" s="1"/>
      <c r="AC698" s="1"/>
      <c r="AD698" s="1"/>
    </row>
    <row r="699" spans="1:30" ht="21" x14ac:dyDescent="0.35">
      <c r="A699" s="1"/>
      <c r="B699" s="1"/>
      <c r="C699" s="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"/>
      <c r="Y699" s="1"/>
      <c r="Z699" s="1"/>
      <c r="AA699" s="1"/>
      <c r="AB699" s="1"/>
      <c r="AC699" s="1"/>
      <c r="AD699" s="1"/>
    </row>
    <row r="700" spans="1:30" ht="21" x14ac:dyDescent="0.35">
      <c r="A700" s="1"/>
      <c r="B700" s="1"/>
      <c r="C700" s="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"/>
      <c r="Y700" s="1"/>
      <c r="Z700" s="1"/>
      <c r="AA700" s="1"/>
      <c r="AB700" s="1"/>
      <c r="AC700" s="1"/>
      <c r="AD700" s="1"/>
    </row>
    <row r="701" spans="1:30" ht="21" x14ac:dyDescent="0.35">
      <c r="A701" s="1"/>
      <c r="B701" s="1"/>
      <c r="C701" s="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"/>
      <c r="Y701" s="1"/>
      <c r="Z701" s="1"/>
      <c r="AA701" s="1"/>
      <c r="AB701" s="1"/>
      <c r="AC701" s="1"/>
      <c r="AD701" s="1"/>
    </row>
    <row r="702" spans="1:30" ht="21" x14ac:dyDescent="0.35">
      <c r="A702" s="1"/>
      <c r="B702" s="1"/>
      <c r="C702" s="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"/>
      <c r="Y702" s="1"/>
      <c r="Z702" s="1"/>
      <c r="AA702" s="1"/>
      <c r="AB702" s="1"/>
      <c r="AC702" s="1"/>
      <c r="AD702" s="1"/>
    </row>
    <row r="703" spans="1:30" ht="21" x14ac:dyDescent="0.35">
      <c r="A703" s="1"/>
      <c r="B703" s="1"/>
      <c r="C703" s="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"/>
      <c r="Y703" s="1"/>
      <c r="Z703" s="1"/>
      <c r="AA703" s="1"/>
      <c r="AB703" s="1"/>
      <c r="AC703" s="1"/>
      <c r="AD703" s="1"/>
    </row>
    <row r="704" spans="1:30" ht="21" x14ac:dyDescent="0.35">
      <c r="A704" s="1"/>
      <c r="B704" s="1"/>
      <c r="C704" s="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"/>
      <c r="Y704" s="1"/>
      <c r="Z704" s="1"/>
      <c r="AA704" s="1"/>
      <c r="AB704" s="1"/>
      <c r="AC704" s="1"/>
      <c r="AD704" s="1"/>
    </row>
    <row r="705" spans="1:30" ht="21" x14ac:dyDescent="0.35">
      <c r="A705" s="1"/>
      <c r="B705" s="1"/>
      <c r="C705" s="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"/>
      <c r="Y705" s="1"/>
      <c r="Z705" s="1"/>
      <c r="AA705" s="1"/>
      <c r="AB705" s="1"/>
      <c r="AC705" s="1"/>
      <c r="AD705" s="1"/>
    </row>
    <row r="706" spans="1:30" ht="21" x14ac:dyDescent="0.35">
      <c r="A706" s="1"/>
      <c r="B706" s="1"/>
      <c r="C706" s="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"/>
      <c r="Y706" s="1"/>
      <c r="Z706" s="1"/>
      <c r="AA706" s="1"/>
      <c r="AB706" s="1"/>
      <c r="AC706" s="1"/>
      <c r="AD706" s="1"/>
    </row>
    <row r="707" spans="1:30" ht="21" x14ac:dyDescent="0.35">
      <c r="A707" s="1"/>
      <c r="B707" s="1"/>
      <c r="C707" s="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"/>
      <c r="Y707" s="1"/>
      <c r="Z707" s="1"/>
      <c r="AA707" s="1"/>
      <c r="AB707" s="1"/>
      <c r="AC707" s="1"/>
      <c r="AD707" s="1"/>
    </row>
    <row r="708" spans="1:30" ht="21" x14ac:dyDescent="0.35">
      <c r="A708" s="1"/>
      <c r="B708" s="1"/>
      <c r="C708" s="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"/>
      <c r="Y708" s="1"/>
      <c r="Z708" s="1"/>
      <c r="AA708" s="1"/>
      <c r="AB708" s="1"/>
      <c r="AC708" s="1"/>
      <c r="AD708" s="1"/>
    </row>
    <row r="709" spans="1:30" ht="21" x14ac:dyDescent="0.35">
      <c r="A709" s="1"/>
      <c r="B709" s="1"/>
      <c r="C709" s="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"/>
      <c r="Y709" s="1"/>
      <c r="Z709" s="1"/>
      <c r="AA709" s="1"/>
      <c r="AB709" s="1"/>
      <c r="AC709" s="1"/>
      <c r="AD709" s="1"/>
    </row>
    <row r="710" spans="1:30" ht="21" x14ac:dyDescent="0.35">
      <c r="A710" s="1"/>
      <c r="B710" s="1"/>
      <c r="C710" s="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"/>
      <c r="Y710" s="1"/>
      <c r="Z710" s="1"/>
      <c r="AA710" s="1"/>
      <c r="AB710" s="1"/>
      <c r="AC710" s="1"/>
      <c r="AD710" s="1"/>
    </row>
    <row r="711" spans="1:30" ht="21" x14ac:dyDescent="0.35">
      <c r="A711" s="1"/>
      <c r="B711" s="1"/>
      <c r="C711" s="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"/>
      <c r="Y711" s="1"/>
      <c r="Z711" s="1"/>
      <c r="AA711" s="1"/>
      <c r="AB711" s="1"/>
      <c r="AC711" s="1"/>
      <c r="AD711" s="1"/>
    </row>
    <row r="712" spans="1:30" ht="21" x14ac:dyDescent="0.35">
      <c r="A712" s="1"/>
      <c r="B712" s="1"/>
      <c r="C712" s="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"/>
      <c r="Y712" s="1"/>
      <c r="Z712" s="1"/>
      <c r="AA712" s="1"/>
      <c r="AB712" s="1"/>
      <c r="AC712" s="1"/>
      <c r="AD712" s="1"/>
    </row>
    <row r="713" spans="1:30" ht="21" x14ac:dyDescent="0.35">
      <c r="A713" s="1"/>
      <c r="B713" s="1"/>
      <c r="C713" s="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"/>
      <c r="Y713" s="1"/>
      <c r="Z713" s="1"/>
      <c r="AA713" s="1"/>
      <c r="AB713" s="1"/>
      <c r="AC713" s="1"/>
      <c r="AD713" s="1"/>
    </row>
    <row r="714" spans="1:30" ht="21" x14ac:dyDescent="0.35">
      <c r="A714" s="1"/>
      <c r="B714" s="1"/>
      <c r="C714" s="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"/>
      <c r="Y714" s="1"/>
      <c r="Z714" s="1"/>
      <c r="AA714" s="1"/>
      <c r="AB714" s="1"/>
      <c r="AC714" s="1"/>
      <c r="AD714" s="1"/>
    </row>
    <row r="715" spans="1:30" ht="21" x14ac:dyDescent="0.35">
      <c r="A715" s="1"/>
      <c r="B715" s="1"/>
      <c r="C715" s="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"/>
      <c r="Y715" s="1"/>
      <c r="Z715" s="1"/>
      <c r="AA715" s="1"/>
      <c r="AB715" s="1"/>
      <c r="AC715" s="1"/>
      <c r="AD715" s="1"/>
    </row>
    <row r="716" spans="1:30" ht="21" x14ac:dyDescent="0.35">
      <c r="A716" s="1"/>
      <c r="B716" s="1"/>
      <c r="C716" s="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"/>
      <c r="Y716" s="1"/>
      <c r="Z716" s="1"/>
      <c r="AA716" s="1"/>
      <c r="AB716" s="1"/>
      <c r="AC716" s="1"/>
      <c r="AD716" s="1"/>
    </row>
    <row r="717" spans="1:30" ht="21" x14ac:dyDescent="0.35">
      <c r="A717" s="1"/>
      <c r="B717" s="1"/>
      <c r="C717" s="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"/>
      <c r="Y717" s="1"/>
      <c r="Z717" s="1"/>
      <c r="AA717" s="1"/>
      <c r="AB717" s="1"/>
      <c r="AC717" s="1"/>
      <c r="AD717" s="1"/>
    </row>
    <row r="718" spans="1:30" ht="21" x14ac:dyDescent="0.35">
      <c r="A718" s="1"/>
      <c r="B718" s="1"/>
      <c r="C718" s="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"/>
      <c r="Y718" s="1"/>
      <c r="Z718" s="1"/>
      <c r="AA718" s="1"/>
      <c r="AB718" s="1"/>
      <c r="AC718" s="1"/>
      <c r="AD718" s="1"/>
    </row>
    <row r="719" spans="1:30" ht="21" x14ac:dyDescent="0.35">
      <c r="A719" s="1"/>
      <c r="B719" s="1"/>
      <c r="C719" s="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"/>
      <c r="Y719" s="1"/>
      <c r="Z719" s="1"/>
      <c r="AA719" s="1"/>
      <c r="AB719" s="1"/>
      <c r="AC719" s="1"/>
      <c r="AD719" s="1"/>
    </row>
    <row r="720" spans="1:30" ht="21" x14ac:dyDescent="0.35">
      <c r="A720" s="1"/>
      <c r="B720" s="1"/>
      <c r="C720" s="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"/>
      <c r="Y720" s="1"/>
      <c r="Z720" s="1"/>
      <c r="AA720" s="1"/>
      <c r="AB720" s="1"/>
      <c r="AC720" s="1"/>
      <c r="AD720" s="1"/>
    </row>
    <row r="721" spans="1:30" ht="21" x14ac:dyDescent="0.35">
      <c r="A721" s="1"/>
      <c r="B721" s="1"/>
      <c r="C721" s="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"/>
      <c r="Y721" s="1"/>
      <c r="Z721" s="1"/>
      <c r="AA721" s="1"/>
      <c r="AB721" s="1"/>
      <c r="AC721" s="1"/>
      <c r="AD721" s="1"/>
    </row>
    <row r="722" spans="1:30" ht="21" x14ac:dyDescent="0.35">
      <c r="A722" s="1"/>
      <c r="B722" s="1"/>
      <c r="C722" s="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"/>
      <c r="Y722" s="1"/>
      <c r="Z722" s="1"/>
      <c r="AA722" s="1"/>
      <c r="AB722" s="1"/>
      <c r="AC722" s="1"/>
      <c r="AD722" s="1"/>
    </row>
    <row r="723" spans="1:30" ht="21" x14ac:dyDescent="0.35">
      <c r="A723" s="1"/>
      <c r="B723" s="1"/>
      <c r="C723" s="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"/>
      <c r="Y723" s="1"/>
      <c r="Z723" s="1"/>
      <c r="AA723" s="1"/>
      <c r="AB723" s="1"/>
      <c r="AC723" s="1"/>
      <c r="AD723" s="1"/>
    </row>
    <row r="724" spans="1:30" ht="21" x14ac:dyDescent="0.35">
      <c r="A724" s="1"/>
      <c r="B724" s="1"/>
      <c r="C724" s="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"/>
      <c r="Y724" s="1"/>
      <c r="Z724" s="1"/>
      <c r="AA724" s="1"/>
      <c r="AB724" s="1"/>
      <c r="AC724" s="1"/>
      <c r="AD724" s="1"/>
    </row>
    <row r="725" spans="1:30" ht="21" x14ac:dyDescent="0.35">
      <c r="A725" s="1"/>
      <c r="B725" s="1"/>
      <c r="C725" s="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"/>
      <c r="Y725" s="1"/>
      <c r="Z725" s="1"/>
      <c r="AA725" s="1"/>
      <c r="AB725" s="1"/>
      <c r="AC725" s="1"/>
      <c r="AD725" s="1"/>
    </row>
    <row r="726" spans="1:30" ht="21" x14ac:dyDescent="0.35">
      <c r="A726" s="1"/>
      <c r="B726" s="1"/>
      <c r="C726" s="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"/>
      <c r="Y726" s="1"/>
      <c r="Z726" s="1"/>
      <c r="AA726" s="1"/>
      <c r="AB726" s="1"/>
      <c r="AC726" s="1"/>
      <c r="AD726" s="1"/>
    </row>
    <row r="727" spans="1:30" ht="21" x14ac:dyDescent="0.35">
      <c r="A727" s="1"/>
      <c r="B727" s="1"/>
      <c r="C727" s="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"/>
      <c r="Y727" s="1"/>
      <c r="Z727" s="1"/>
      <c r="AA727" s="1"/>
      <c r="AB727" s="1"/>
      <c r="AC727" s="1"/>
      <c r="AD727" s="1"/>
    </row>
    <row r="728" spans="1:30" ht="21" x14ac:dyDescent="0.35">
      <c r="A728" s="1"/>
      <c r="B728" s="1"/>
      <c r="C728" s="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"/>
      <c r="Y728" s="1"/>
      <c r="Z728" s="1"/>
      <c r="AA728" s="1"/>
      <c r="AB728" s="1"/>
      <c r="AC728" s="1"/>
      <c r="AD728" s="1"/>
    </row>
    <row r="729" spans="1:30" ht="21" x14ac:dyDescent="0.35">
      <c r="A729" s="1"/>
      <c r="B729" s="1"/>
      <c r="C729" s="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"/>
      <c r="Y729" s="1"/>
      <c r="Z729" s="1"/>
      <c r="AA729" s="1"/>
      <c r="AB729" s="1"/>
      <c r="AC729" s="1"/>
      <c r="AD729" s="1"/>
    </row>
    <row r="730" spans="1:30" ht="21" x14ac:dyDescent="0.35">
      <c r="A730" s="1"/>
      <c r="B730" s="1"/>
      <c r="C730" s="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"/>
      <c r="Y730" s="1"/>
      <c r="Z730" s="1"/>
      <c r="AA730" s="1"/>
      <c r="AB730" s="1"/>
      <c r="AC730" s="1"/>
      <c r="AD730" s="1"/>
    </row>
    <row r="731" spans="1:30" ht="21" x14ac:dyDescent="0.35">
      <c r="A731" s="1"/>
      <c r="B731" s="1"/>
      <c r="C731" s="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"/>
      <c r="Y731" s="1"/>
      <c r="Z731" s="1"/>
      <c r="AA731" s="1"/>
      <c r="AB731" s="1"/>
      <c r="AC731" s="1"/>
      <c r="AD731" s="1"/>
    </row>
    <row r="732" spans="1:30" ht="21" x14ac:dyDescent="0.35">
      <c r="A732" s="1"/>
      <c r="B732" s="1"/>
      <c r="C732" s="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"/>
      <c r="Y732" s="1"/>
      <c r="Z732" s="1"/>
      <c r="AA732" s="1"/>
      <c r="AB732" s="1"/>
      <c r="AC732" s="1"/>
      <c r="AD732" s="1"/>
    </row>
    <row r="733" spans="1:30" ht="21" x14ac:dyDescent="0.35">
      <c r="A733" s="1"/>
      <c r="B733" s="1"/>
      <c r="C733" s="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"/>
      <c r="Y733" s="1"/>
      <c r="Z733" s="1"/>
      <c r="AA733" s="1"/>
      <c r="AB733" s="1"/>
      <c r="AC733" s="1"/>
      <c r="AD733" s="1"/>
    </row>
    <row r="734" spans="1:30" ht="21" x14ac:dyDescent="0.35">
      <c r="A734" s="1"/>
      <c r="B734" s="1"/>
      <c r="C734" s="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"/>
      <c r="Y734" s="1"/>
      <c r="Z734" s="1"/>
      <c r="AA734" s="1"/>
      <c r="AB734" s="1"/>
      <c r="AC734" s="1"/>
      <c r="AD734" s="1"/>
    </row>
    <row r="735" spans="1:30" ht="21" x14ac:dyDescent="0.35">
      <c r="A735" s="1"/>
      <c r="B735" s="1"/>
      <c r="C735" s="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"/>
      <c r="Y735" s="1"/>
      <c r="Z735" s="1"/>
      <c r="AA735" s="1"/>
      <c r="AB735" s="1"/>
      <c r="AC735" s="1"/>
      <c r="AD735" s="1"/>
    </row>
    <row r="736" spans="1:30" ht="21" x14ac:dyDescent="0.35">
      <c r="A736" s="1"/>
      <c r="B736" s="1"/>
      <c r="C736" s="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"/>
      <c r="Y736" s="1"/>
      <c r="Z736" s="1"/>
      <c r="AA736" s="1"/>
      <c r="AB736" s="1"/>
      <c r="AC736" s="1"/>
      <c r="AD736" s="1"/>
    </row>
    <row r="737" spans="1:30" ht="21" x14ac:dyDescent="0.35">
      <c r="A737" s="1"/>
      <c r="B737" s="1"/>
      <c r="C737" s="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"/>
      <c r="Y737" s="1"/>
      <c r="Z737" s="1"/>
      <c r="AA737" s="1"/>
      <c r="AB737" s="1"/>
      <c r="AC737" s="1"/>
      <c r="AD737" s="1"/>
    </row>
    <row r="738" spans="1:30" ht="21" x14ac:dyDescent="0.35">
      <c r="A738" s="1"/>
      <c r="B738" s="1"/>
      <c r="C738" s="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"/>
      <c r="Y738" s="1"/>
      <c r="Z738" s="1"/>
      <c r="AA738" s="1"/>
      <c r="AB738" s="1"/>
      <c r="AC738" s="1"/>
      <c r="AD738" s="1"/>
    </row>
    <row r="739" spans="1:30" ht="21" x14ac:dyDescent="0.35">
      <c r="A739" s="1"/>
      <c r="B739" s="1"/>
      <c r="C739" s="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"/>
      <c r="Y739" s="1"/>
      <c r="Z739" s="1"/>
      <c r="AA739" s="1"/>
      <c r="AB739" s="1"/>
      <c r="AC739" s="1"/>
      <c r="AD739" s="1"/>
    </row>
    <row r="740" spans="1:30" ht="21" x14ac:dyDescent="0.35">
      <c r="A740" s="1"/>
      <c r="B740" s="1"/>
      <c r="C740" s="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"/>
      <c r="Y740" s="1"/>
      <c r="Z740" s="1"/>
      <c r="AA740" s="1"/>
      <c r="AB740" s="1"/>
      <c r="AC740" s="1"/>
      <c r="AD740" s="1"/>
    </row>
    <row r="741" spans="1:30" ht="21" x14ac:dyDescent="0.35">
      <c r="A741" s="1"/>
      <c r="B741" s="1"/>
      <c r="C741" s="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"/>
      <c r="Y741" s="1"/>
      <c r="Z741" s="1"/>
      <c r="AA741" s="1"/>
      <c r="AB741" s="1"/>
      <c r="AC741" s="1"/>
      <c r="AD741" s="1"/>
    </row>
    <row r="742" spans="1:30" ht="21" x14ac:dyDescent="0.35">
      <c r="A742" s="1"/>
      <c r="B742" s="1"/>
      <c r="C742" s="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"/>
      <c r="Y742" s="1"/>
      <c r="Z742" s="1"/>
      <c r="AA742" s="1"/>
      <c r="AB742" s="1"/>
      <c r="AC742" s="1"/>
      <c r="AD742" s="1"/>
    </row>
    <row r="743" spans="1:30" ht="21" x14ac:dyDescent="0.35">
      <c r="A743" s="1"/>
      <c r="B743" s="1"/>
      <c r="C743" s="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"/>
      <c r="Y743" s="1"/>
      <c r="Z743" s="1"/>
      <c r="AA743" s="1"/>
      <c r="AB743" s="1"/>
      <c r="AC743" s="1"/>
      <c r="AD743" s="1"/>
    </row>
    <row r="744" spans="1:30" ht="21" x14ac:dyDescent="0.35">
      <c r="A744" s="1"/>
      <c r="B744" s="1"/>
      <c r="C744" s="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"/>
      <c r="Y744" s="1"/>
      <c r="Z744" s="1"/>
      <c r="AA744" s="1"/>
      <c r="AB744" s="1"/>
      <c r="AC744" s="1"/>
      <c r="AD744" s="1"/>
    </row>
    <row r="745" spans="1:30" ht="21" x14ac:dyDescent="0.35">
      <c r="A745" s="1"/>
      <c r="B745" s="1"/>
      <c r="C745" s="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"/>
      <c r="Y745" s="1"/>
      <c r="Z745" s="1"/>
      <c r="AA745" s="1"/>
      <c r="AB745" s="1"/>
      <c r="AC745" s="1"/>
      <c r="AD745" s="1"/>
    </row>
    <row r="746" spans="1:30" ht="21" x14ac:dyDescent="0.35">
      <c r="A746" s="1"/>
      <c r="B746" s="1"/>
      <c r="C746" s="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"/>
      <c r="Y746" s="1"/>
      <c r="Z746" s="1"/>
      <c r="AA746" s="1"/>
      <c r="AB746" s="1"/>
      <c r="AC746" s="1"/>
      <c r="AD746" s="1"/>
    </row>
    <row r="747" spans="1:30" ht="21" x14ac:dyDescent="0.35">
      <c r="A747" s="1"/>
      <c r="B747" s="1"/>
      <c r="C747" s="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"/>
      <c r="Y747" s="1"/>
      <c r="Z747" s="1"/>
      <c r="AA747" s="1"/>
      <c r="AB747" s="1"/>
      <c r="AC747" s="1"/>
      <c r="AD747" s="1"/>
    </row>
    <row r="748" spans="1:30" ht="21" x14ac:dyDescent="0.35">
      <c r="A748" s="1"/>
      <c r="B748" s="1"/>
      <c r="C748" s="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"/>
      <c r="Y748" s="1"/>
      <c r="Z748" s="1"/>
      <c r="AA748" s="1"/>
      <c r="AB748" s="1"/>
      <c r="AC748" s="1"/>
      <c r="AD748" s="1"/>
    </row>
    <row r="749" spans="1:30" ht="21" x14ac:dyDescent="0.35">
      <c r="A749" s="1"/>
      <c r="B749" s="1"/>
      <c r="C749" s="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"/>
      <c r="Y749" s="1"/>
      <c r="Z749" s="1"/>
      <c r="AA749" s="1"/>
      <c r="AB749" s="1"/>
      <c r="AC749" s="1"/>
      <c r="AD749" s="1"/>
    </row>
    <row r="750" spans="1:30" ht="21" x14ac:dyDescent="0.35">
      <c r="A750" s="1"/>
      <c r="B750" s="1"/>
      <c r="C750" s="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"/>
      <c r="Y750" s="1"/>
      <c r="Z750" s="1"/>
      <c r="AA750" s="1"/>
      <c r="AB750" s="1"/>
      <c r="AC750" s="1"/>
      <c r="AD750" s="1"/>
    </row>
    <row r="751" spans="1:30" ht="21" x14ac:dyDescent="0.35">
      <c r="A751" s="1"/>
      <c r="B751" s="1"/>
      <c r="C751" s="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"/>
      <c r="Y751" s="1"/>
      <c r="Z751" s="1"/>
      <c r="AA751" s="1"/>
      <c r="AB751" s="1"/>
      <c r="AC751" s="1"/>
      <c r="AD751" s="1"/>
    </row>
    <row r="752" spans="1:30" ht="21" x14ac:dyDescent="0.35">
      <c r="A752" s="1"/>
      <c r="B752" s="1"/>
      <c r="C752" s="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"/>
      <c r="Y752" s="1"/>
      <c r="Z752" s="1"/>
      <c r="AA752" s="1"/>
      <c r="AB752" s="1"/>
      <c r="AC752" s="1"/>
      <c r="AD752" s="1"/>
    </row>
    <row r="753" spans="1:30" ht="21" x14ac:dyDescent="0.35">
      <c r="A753" s="1"/>
      <c r="B753" s="1"/>
      <c r="C753" s="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"/>
      <c r="Y753" s="1"/>
      <c r="Z753" s="1"/>
      <c r="AA753" s="1"/>
      <c r="AB753" s="1"/>
      <c r="AC753" s="1"/>
      <c r="AD753" s="1"/>
    </row>
    <row r="754" spans="1:30" ht="21" x14ac:dyDescent="0.35">
      <c r="A754" s="1"/>
      <c r="B754" s="1"/>
      <c r="C754" s="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"/>
      <c r="Y754" s="1"/>
      <c r="Z754" s="1"/>
      <c r="AA754" s="1"/>
      <c r="AB754" s="1"/>
      <c r="AC754" s="1"/>
      <c r="AD754" s="1"/>
    </row>
    <row r="755" spans="1:30" ht="21" x14ac:dyDescent="0.35">
      <c r="A755" s="1"/>
      <c r="B755" s="1"/>
      <c r="C755" s="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"/>
      <c r="Y755" s="1"/>
      <c r="Z755" s="1"/>
      <c r="AA755" s="1"/>
      <c r="AB755" s="1"/>
      <c r="AC755" s="1"/>
      <c r="AD755" s="1"/>
    </row>
    <row r="756" spans="1:30" ht="21" x14ac:dyDescent="0.35">
      <c r="A756" s="1"/>
      <c r="B756" s="1"/>
      <c r="C756" s="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"/>
      <c r="Y756" s="1"/>
      <c r="Z756" s="1"/>
      <c r="AA756" s="1"/>
      <c r="AB756" s="1"/>
      <c r="AC756" s="1"/>
      <c r="AD756" s="1"/>
    </row>
    <row r="757" spans="1:30" ht="21" x14ac:dyDescent="0.35">
      <c r="A757" s="1"/>
      <c r="B757" s="1"/>
      <c r="C757" s="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"/>
      <c r="Y757" s="1"/>
      <c r="Z757" s="1"/>
      <c r="AA757" s="1"/>
      <c r="AB757" s="1"/>
      <c r="AC757" s="1"/>
      <c r="AD757" s="1"/>
    </row>
    <row r="758" spans="1:30" ht="21" x14ac:dyDescent="0.35">
      <c r="A758" s="1"/>
      <c r="B758" s="1"/>
      <c r="C758" s="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"/>
      <c r="Y758" s="1"/>
      <c r="Z758" s="1"/>
      <c r="AA758" s="1"/>
      <c r="AB758" s="1"/>
      <c r="AC758" s="1"/>
      <c r="AD758" s="1"/>
    </row>
    <row r="759" spans="1:30" ht="21" x14ac:dyDescent="0.35">
      <c r="A759" s="1"/>
      <c r="B759" s="1"/>
      <c r="C759" s="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"/>
      <c r="Y759" s="1"/>
      <c r="Z759" s="1"/>
      <c r="AA759" s="1"/>
      <c r="AB759" s="1"/>
      <c r="AC759" s="1"/>
      <c r="AD759" s="1"/>
    </row>
    <row r="760" spans="1:30" ht="21" x14ac:dyDescent="0.35">
      <c r="A760" s="1"/>
      <c r="B760" s="1"/>
      <c r="C760" s="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"/>
      <c r="Y760" s="1"/>
      <c r="Z760" s="1"/>
      <c r="AA760" s="1"/>
      <c r="AB760" s="1"/>
      <c r="AC760" s="1"/>
      <c r="AD760" s="1"/>
    </row>
    <row r="761" spans="1:30" ht="21" x14ac:dyDescent="0.35">
      <c r="A761" s="1"/>
      <c r="B761" s="1"/>
      <c r="C761" s="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"/>
      <c r="Y761" s="1"/>
      <c r="Z761" s="1"/>
      <c r="AA761" s="1"/>
      <c r="AB761" s="1"/>
      <c r="AC761" s="1"/>
      <c r="AD761" s="1"/>
    </row>
    <row r="762" spans="1:30" ht="21" x14ac:dyDescent="0.35">
      <c r="A762" s="1"/>
      <c r="B762" s="1"/>
      <c r="C762" s="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"/>
      <c r="Y762" s="1"/>
      <c r="Z762" s="1"/>
      <c r="AA762" s="1"/>
      <c r="AB762" s="1"/>
      <c r="AC762" s="1"/>
      <c r="AD762" s="1"/>
    </row>
    <row r="763" spans="1:30" ht="21" x14ac:dyDescent="0.35">
      <c r="A763" s="1"/>
      <c r="B763" s="1"/>
      <c r="C763" s="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"/>
      <c r="Y763" s="1"/>
      <c r="Z763" s="1"/>
      <c r="AA763" s="1"/>
      <c r="AB763" s="1"/>
      <c r="AC763" s="1"/>
      <c r="AD763" s="1"/>
    </row>
    <row r="764" spans="1:30" ht="21" x14ac:dyDescent="0.35">
      <c r="A764" s="1"/>
      <c r="B764" s="1"/>
      <c r="C764" s="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"/>
      <c r="Y764" s="1"/>
      <c r="Z764" s="1"/>
      <c r="AA764" s="1"/>
      <c r="AB764" s="1"/>
      <c r="AC764" s="1"/>
      <c r="AD764" s="1"/>
    </row>
    <row r="765" spans="1:30" ht="21" x14ac:dyDescent="0.35">
      <c r="A765" s="1"/>
      <c r="B765" s="1"/>
      <c r="C765" s="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"/>
      <c r="Y765" s="1"/>
      <c r="Z765" s="1"/>
      <c r="AA765" s="1"/>
      <c r="AB765" s="1"/>
      <c r="AC765" s="1"/>
      <c r="AD765" s="1"/>
    </row>
    <row r="766" spans="1:30" ht="21" x14ac:dyDescent="0.35">
      <c r="A766" s="1"/>
      <c r="B766" s="1"/>
      <c r="C766" s="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"/>
      <c r="Y766" s="1"/>
      <c r="Z766" s="1"/>
      <c r="AA766" s="1"/>
      <c r="AB766" s="1"/>
      <c r="AC766" s="1"/>
      <c r="AD766" s="1"/>
    </row>
    <row r="767" spans="1:30" ht="21" x14ac:dyDescent="0.35">
      <c r="A767" s="1"/>
      <c r="B767" s="1"/>
      <c r="C767" s="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"/>
      <c r="Y767" s="1"/>
      <c r="Z767" s="1"/>
      <c r="AA767" s="1"/>
      <c r="AB767" s="1"/>
      <c r="AC767" s="1"/>
      <c r="AD767" s="1"/>
    </row>
    <row r="768" spans="1:30" ht="21" x14ac:dyDescent="0.35">
      <c r="A768" s="1"/>
      <c r="B768" s="1"/>
      <c r="C768" s="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"/>
      <c r="Y768" s="1"/>
      <c r="Z768" s="1"/>
      <c r="AA768" s="1"/>
      <c r="AB768" s="1"/>
      <c r="AC768" s="1"/>
      <c r="AD768" s="1"/>
    </row>
    <row r="769" spans="1:30" ht="21" x14ac:dyDescent="0.35">
      <c r="A769" s="1"/>
      <c r="B769" s="1"/>
      <c r="C769" s="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"/>
      <c r="Y769" s="1"/>
      <c r="Z769" s="1"/>
      <c r="AA769" s="1"/>
      <c r="AB769" s="1"/>
      <c r="AC769" s="1"/>
      <c r="AD769" s="1"/>
    </row>
    <row r="770" spans="1:30" ht="21" x14ac:dyDescent="0.35">
      <c r="A770" s="1"/>
      <c r="B770" s="1"/>
      <c r="C770" s="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"/>
      <c r="Y770" s="1"/>
      <c r="Z770" s="1"/>
      <c r="AA770" s="1"/>
      <c r="AB770" s="1"/>
      <c r="AC770" s="1"/>
      <c r="AD770" s="1"/>
    </row>
    <row r="771" spans="1:30" ht="21" x14ac:dyDescent="0.35">
      <c r="A771" s="1"/>
      <c r="B771" s="1"/>
      <c r="C771" s="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"/>
      <c r="Y771" s="1"/>
      <c r="Z771" s="1"/>
      <c r="AA771" s="1"/>
      <c r="AB771" s="1"/>
      <c r="AC771" s="1"/>
      <c r="AD771" s="1"/>
    </row>
    <row r="772" spans="1:30" ht="21" x14ac:dyDescent="0.35">
      <c r="A772" s="1"/>
      <c r="B772" s="1"/>
      <c r="C772" s="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"/>
      <c r="Y772" s="1"/>
      <c r="Z772" s="1"/>
      <c r="AA772" s="1"/>
      <c r="AB772" s="1"/>
      <c r="AC772" s="1"/>
      <c r="AD772" s="1"/>
    </row>
    <row r="773" spans="1:30" ht="21" x14ac:dyDescent="0.35">
      <c r="A773" s="1"/>
      <c r="B773" s="1"/>
      <c r="C773" s="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"/>
      <c r="Y773" s="1"/>
      <c r="Z773" s="1"/>
      <c r="AA773" s="1"/>
      <c r="AB773" s="1"/>
      <c r="AC773" s="1"/>
      <c r="AD773" s="1"/>
    </row>
    <row r="774" spans="1:30" ht="21" x14ac:dyDescent="0.35">
      <c r="A774" s="1"/>
      <c r="B774" s="1"/>
      <c r="C774" s="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"/>
      <c r="Y774" s="1"/>
      <c r="Z774" s="1"/>
      <c r="AA774" s="1"/>
      <c r="AB774" s="1"/>
      <c r="AC774" s="1"/>
      <c r="AD774" s="1"/>
    </row>
    <row r="775" spans="1:30" ht="21" x14ac:dyDescent="0.35">
      <c r="A775" s="1"/>
      <c r="B775" s="1"/>
      <c r="C775" s="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"/>
      <c r="Y775" s="1"/>
      <c r="Z775" s="1"/>
      <c r="AA775" s="1"/>
      <c r="AB775" s="1"/>
      <c r="AC775" s="1"/>
      <c r="AD775" s="1"/>
    </row>
    <row r="776" spans="1:30" ht="21" x14ac:dyDescent="0.35">
      <c r="A776" s="1"/>
      <c r="B776" s="1"/>
      <c r="C776" s="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"/>
      <c r="Y776" s="1"/>
      <c r="Z776" s="1"/>
      <c r="AA776" s="1"/>
      <c r="AB776" s="1"/>
      <c r="AC776" s="1"/>
      <c r="AD776" s="1"/>
    </row>
    <row r="777" spans="1:30" ht="21" x14ac:dyDescent="0.35">
      <c r="A777" s="1"/>
      <c r="B777" s="1"/>
      <c r="C777" s="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"/>
      <c r="Y777" s="1"/>
      <c r="Z777" s="1"/>
      <c r="AA777" s="1"/>
      <c r="AB777" s="1"/>
      <c r="AC777" s="1"/>
      <c r="AD777" s="1"/>
    </row>
    <row r="778" spans="1:30" ht="21" x14ac:dyDescent="0.35">
      <c r="A778" s="1"/>
      <c r="B778" s="1"/>
      <c r="C778" s="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"/>
      <c r="Y778" s="1"/>
      <c r="Z778" s="1"/>
      <c r="AA778" s="1"/>
      <c r="AB778" s="1"/>
      <c r="AC778" s="1"/>
      <c r="AD778" s="1"/>
    </row>
    <row r="779" spans="1:30" ht="21" x14ac:dyDescent="0.35">
      <c r="A779" s="1"/>
      <c r="B779" s="1"/>
      <c r="C779" s="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"/>
      <c r="Y779" s="1"/>
      <c r="Z779" s="1"/>
      <c r="AA779" s="1"/>
      <c r="AB779" s="1"/>
      <c r="AC779" s="1"/>
      <c r="AD779" s="1"/>
    </row>
    <row r="780" spans="1:30" ht="21" x14ac:dyDescent="0.35">
      <c r="A780" s="1"/>
      <c r="B780" s="1"/>
      <c r="C780" s="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"/>
      <c r="Y780" s="1"/>
      <c r="Z780" s="1"/>
      <c r="AA780" s="1"/>
      <c r="AB780" s="1"/>
      <c r="AC780" s="1"/>
      <c r="AD780" s="1"/>
    </row>
    <row r="781" spans="1:30" ht="21" x14ac:dyDescent="0.35">
      <c r="A781" s="1"/>
      <c r="B781" s="1"/>
      <c r="C781" s="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"/>
      <c r="Y781" s="1"/>
      <c r="Z781" s="1"/>
      <c r="AA781" s="1"/>
      <c r="AB781" s="1"/>
      <c r="AC781" s="1"/>
      <c r="AD781" s="1"/>
    </row>
    <row r="782" spans="1:30" ht="21" x14ac:dyDescent="0.35">
      <c r="A782" s="1"/>
      <c r="B782" s="1"/>
      <c r="C782" s="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"/>
      <c r="Y782" s="1"/>
      <c r="Z782" s="1"/>
      <c r="AA782" s="1"/>
      <c r="AB782" s="1"/>
      <c r="AC782" s="1"/>
      <c r="AD782" s="1"/>
    </row>
    <row r="783" spans="1:30" ht="21" x14ac:dyDescent="0.35">
      <c r="A783" s="1"/>
      <c r="B783" s="1"/>
      <c r="C783" s="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"/>
      <c r="Y783" s="1"/>
      <c r="Z783" s="1"/>
      <c r="AA783" s="1"/>
      <c r="AB783" s="1"/>
      <c r="AC783" s="1"/>
      <c r="AD783" s="1"/>
    </row>
    <row r="784" spans="1:30" ht="21" x14ac:dyDescent="0.35">
      <c r="A784" s="1"/>
      <c r="B784" s="1"/>
      <c r="C784" s="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"/>
      <c r="Y784" s="1"/>
      <c r="Z784" s="1"/>
      <c r="AA784" s="1"/>
      <c r="AB784" s="1"/>
      <c r="AC784" s="1"/>
      <c r="AD784" s="1"/>
    </row>
    <row r="785" spans="1:30" ht="21" x14ac:dyDescent="0.35">
      <c r="A785" s="1"/>
      <c r="B785" s="1"/>
      <c r="C785" s="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"/>
      <c r="Y785" s="1"/>
      <c r="Z785" s="1"/>
      <c r="AA785" s="1"/>
      <c r="AB785" s="1"/>
      <c r="AC785" s="1"/>
      <c r="AD785" s="1"/>
    </row>
    <row r="786" spans="1:30" ht="21" x14ac:dyDescent="0.35">
      <c r="A786" s="1"/>
      <c r="B786" s="1"/>
      <c r="C786" s="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"/>
      <c r="Y786" s="1"/>
      <c r="Z786" s="1"/>
      <c r="AA786" s="1"/>
      <c r="AB786" s="1"/>
      <c r="AC786" s="1"/>
      <c r="AD786" s="1"/>
    </row>
    <row r="787" spans="1:30" ht="21" x14ac:dyDescent="0.35">
      <c r="A787" s="1"/>
      <c r="B787" s="1"/>
      <c r="C787" s="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"/>
      <c r="Y787" s="1"/>
      <c r="Z787" s="1"/>
      <c r="AA787" s="1"/>
      <c r="AB787" s="1"/>
      <c r="AC787" s="1"/>
      <c r="AD787" s="1"/>
    </row>
    <row r="788" spans="1:30" ht="21" x14ac:dyDescent="0.35">
      <c r="A788" s="1"/>
      <c r="B788" s="1"/>
      <c r="C788" s="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"/>
      <c r="Y788" s="1"/>
      <c r="Z788" s="1"/>
      <c r="AA788" s="1"/>
      <c r="AB788" s="1"/>
      <c r="AC788" s="1"/>
      <c r="AD788" s="1"/>
    </row>
    <row r="789" spans="1:30" ht="21" x14ac:dyDescent="0.35">
      <c r="A789" s="1"/>
      <c r="B789" s="1"/>
      <c r="C789" s="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"/>
      <c r="Y789" s="1"/>
      <c r="Z789" s="1"/>
      <c r="AA789" s="1"/>
      <c r="AB789" s="1"/>
      <c r="AC789" s="1"/>
      <c r="AD789" s="1"/>
    </row>
    <row r="790" spans="1:30" ht="21" x14ac:dyDescent="0.35">
      <c r="A790" s="1"/>
      <c r="B790" s="1"/>
      <c r="C790" s="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"/>
      <c r="Y790" s="1"/>
      <c r="Z790" s="1"/>
      <c r="AA790" s="1"/>
      <c r="AB790" s="1"/>
      <c r="AC790" s="1"/>
      <c r="AD790" s="1"/>
    </row>
    <row r="791" spans="1:30" ht="21" x14ac:dyDescent="0.35">
      <c r="A791" s="1"/>
      <c r="B791" s="1"/>
      <c r="C791" s="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"/>
      <c r="Y791" s="1"/>
      <c r="Z791" s="1"/>
      <c r="AA791" s="1"/>
      <c r="AB791" s="1"/>
      <c r="AC791" s="1"/>
      <c r="AD791" s="1"/>
    </row>
    <row r="792" spans="1:30" ht="21" x14ac:dyDescent="0.35">
      <c r="A792" s="1"/>
      <c r="B792" s="1"/>
      <c r="C792" s="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"/>
      <c r="Y792" s="1"/>
      <c r="Z792" s="1"/>
      <c r="AA792" s="1"/>
      <c r="AB792" s="1"/>
      <c r="AC792" s="1"/>
      <c r="AD792" s="1"/>
    </row>
    <row r="793" spans="1:30" ht="21" x14ac:dyDescent="0.35">
      <c r="A793" s="1"/>
      <c r="B793" s="1"/>
      <c r="C793" s="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"/>
      <c r="Y793" s="1"/>
      <c r="Z793" s="1"/>
      <c r="AA793" s="1"/>
      <c r="AB793" s="1"/>
      <c r="AC793" s="1"/>
      <c r="AD793" s="1"/>
    </row>
    <row r="794" spans="1:30" ht="21" x14ac:dyDescent="0.35">
      <c r="A794" s="1"/>
      <c r="B794" s="1"/>
      <c r="C794" s="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"/>
      <c r="Y794" s="1"/>
      <c r="Z794" s="1"/>
      <c r="AA794" s="1"/>
      <c r="AB794" s="1"/>
      <c r="AC794" s="1"/>
      <c r="AD794" s="1"/>
    </row>
    <row r="795" spans="1:30" ht="21" x14ac:dyDescent="0.35">
      <c r="A795" s="1"/>
      <c r="B795" s="1"/>
      <c r="C795" s="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"/>
      <c r="Y795" s="1"/>
      <c r="Z795" s="1"/>
      <c r="AA795" s="1"/>
      <c r="AB795" s="1"/>
      <c r="AC795" s="1"/>
      <c r="AD795" s="1"/>
    </row>
    <row r="796" spans="1:30" ht="21" x14ac:dyDescent="0.35">
      <c r="A796" s="1"/>
      <c r="B796" s="1"/>
      <c r="C796" s="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"/>
      <c r="Y796" s="1"/>
      <c r="Z796" s="1"/>
      <c r="AA796" s="1"/>
      <c r="AB796" s="1"/>
      <c r="AC796" s="1"/>
      <c r="AD796" s="1"/>
    </row>
    <row r="797" spans="1:30" ht="21" x14ac:dyDescent="0.35">
      <c r="A797" s="1"/>
      <c r="B797" s="1"/>
      <c r="C797" s="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"/>
      <c r="Y797" s="1"/>
      <c r="Z797" s="1"/>
      <c r="AA797" s="1"/>
      <c r="AB797" s="1"/>
      <c r="AC797" s="1"/>
      <c r="AD797" s="1"/>
    </row>
    <row r="798" spans="1:30" ht="21" x14ac:dyDescent="0.35">
      <c r="A798" s="1"/>
      <c r="B798" s="1"/>
      <c r="C798" s="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"/>
      <c r="Y798" s="1"/>
      <c r="Z798" s="1"/>
      <c r="AA798" s="1"/>
      <c r="AB798" s="1"/>
      <c r="AC798" s="1"/>
      <c r="AD798" s="1"/>
    </row>
    <row r="799" spans="1:30" ht="21" x14ac:dyDescent="0.35">
      <c r="A799" s="1"/>
      <c r="B799" s="1"/>
      <c r="C799" s="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"/>
      <c r="Y799" s="1"/>
      <c r="Z799" s="1"/>
      <c r="AA799" s="1"/>
      <c r="AB799" s="1"/>
      <c r="AC799" s="1"/>
      <c r="AD799" s="1"/>
    </row>
    <row r="800" spans="1:30" ht="21" x14ac:dyDescent="0.35">
      <c r="A800" s="1"/>
      <c r="B800" s="1"/>
      <c r="C800" s="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"/>
      <c r="Y800" s="1"/>
      <c r="Z800" s="1"/>
      <c r="AA800" s="1"/>
      <c r="AB800" s="1"/>
      <c r="AC800" s="1"/>
      <c r="AD800" s="1"/>
    </row>
    <row r="801" spans="1:30" ht="21" x14ac:dyDescent="0.35">
      <c r="A801" s="1"/>
      <c r="B801" s="1"/>
      <c r="C801" s="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"/>
      <c r="Y801" s="1"/>
      <c r="Z801" s="1"/>
      <c r="AA801" s="1"/>
      <c r="AB801" s="1"/>
      <c r="AC801" s="1"/>
      <c r="AD801" s="1"/>
    </row>
    <row r="802" spans="1:30" ht="21" x14ac:dyDescent="0.35">
      <c r="A802" s="1"/>
      <c r="B802" s="1"/>
      <c r="C802" s="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"/>
      <c r="Y802" s="1"/>
      <c r="Z802" s="1"/>
      <c r="AA802" s="1"/>
      <c r="AB802" s="1"/>
      <c r="AC802" s="1"/>
      <c r="AD802" s="1"/>
    </row>
    <row r="803" spans="1:30" ht="21" x14ac:dyDescent="0.35">
      <c r="A803" s="1"/>
      <c r="B803" s="1"/>
      <c r="C803" s="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"/>
      <c r="Y803" s="1"/>
      <c r="Z803" s="1"/>
      <c r="AA803" s="1"/>
      <c r="AB803" s="1"/>
      <c r="AC803" s="1"/>
      <c r="AD803" s="1"/>
    </row>
    <row r="804" spans="1:30" ht="21" x14ac:dyDescent="0.35">
      <c r="A804" s="1"/>
      <c r="B804" s="1"/>
      <c r="C804" s="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"/>
      <c r="Y804" s="1"/>
      <c r="Z804" s="1"/>
      <c r="AA804" s="1"/>
      <c r="AB804" s="1"/>
      <c r="AC804" s="1"/>
      <c r="AD804" s="1"/>
    </row>
    <row r="805" spans="1:30" ht="21" x14ac:dyDescent="0.35">
      <c r="A805" s="1"/>
      <c r="B805" s="1"/>
      <c r="C805" s="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"/>
      <c r="Y805" s="1"/>
      <c r="Z805" s="1"/>
      <c r="AA805" s="1"/>
      <c r="AB805" s="1"/>
      <c r="AC805" s="1"/>
      <c r="AD805" s="1"/>
    </row>
    <row r="806" spans="1:30" ht="21" x14ac:dyDescent="0.35">
      <c r="A806" s="1"/>
      <c r="B806" s="1"/>
      <c r="C806" s="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"/>
      <c r="Y806" s="1"/>
      <c r="Z806" s="1"/>
      <c r="AA806" s="1"/>
      <c r="AB806" s="1"/>
      <c r="AC806" s="1"/>
      <c r="AD806" s="1"/>
    </row>
    <row r="807" spans="1:30" ht="21" x14ac:dyDescent="0.35">
      <c r="A807" s="1"/>
      <c r="B807" s="1"/>
      <c r="C807" s="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"/>
      <c r="Y807" s="1"/>
      <c r="Z807" s="1"/>
      <c r="AA807" s="1"/>
      <c r="AB807" s="1"/>
      <c r="AC807" s="1"/>
      <c r="AD807" s="1"/>
    </row>
    <row r="808" spans="1:30" ht="21" x14ac:dyDescent="0.35">
      <c r="A808" s="1"/>
      <c r="B808" s="1"/>
      <c r="C808" s="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"/>
      <c r="Y808" s="1"/>
      <c r="Z808" s="1"/>
      <c r="AA808" s="1"/>
      <c r="AB808" s="1"/>
      <c r="AC808" s="1"/>
      <c r="AD808" s="1"/>
    </row>
    <row r="809" spans="1:30" ht="21" x14ac:dyDescent="0.35">
      <c r="A809" s="1"/>
      <c r="B809" s="1"/>
      <c r="C809" s="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"/>
      <c r="Y809" s="1"/>
      <c r="Z809" s="1"/>
      <c r="AA809" s="1"/>
      <c r="AB809" s="1"/>
      <c r="AC809" s="1"/>
      <c r="AD809" s="1"/>
    </row>
    <row r="810" spans="1:30" ht="21" x14ac:dyDescent="0.35">
      <c r="A810" s="1"/>
      <c r="B810" s="1"/>
      <c r="C810" s="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"/>
      <c r="Y810" s="1"/>
      <c r="Z810" s="1"/>
      <c r="AA810" s="1"/>
      <c r="AB810" s="1"/>
      <c r="AC810" s="1"/>
      <c r="AD810" s="1"/>
    </row>
    <row r="811" spans="1:30" ht="21" x14ac:dyDescent="0.35">
      <c r="A811" s="1"/>
      <c r="B811" s="1"/>
      <c r="C811" s="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"/>
      <c r="Y811" s="1"/>
      <c r="Z811" s="1"/>
      <c r="AA811" s="1"/>
      <c r="AB811" s="1"/>
      <c r="AC811" s="1"/>
      <c r="AD811" s="1"/>
    </row>
    <row r="812" spans="1:30" ht="21" x14ac:dyDescent="0.35">
      <c r="A812" s="1"/>
      <c r="B812" s="1"/>
      <c r="C812" s="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"/>
      <c r="Y812" s="1"/>
      <c r="Z812" s="1"/>
      <c r="AA812" s="1"/>
      <c r="AB812" s="1"/>
      <c r="AC812" s="1"/>
      <c r="AD812" s="1"/>
    </row>
    <row r="813" spans="1:30" ht="21" x14ac:dyDescent="0.35">
      <c r="A813" s="1"/>
      <c r="B813" s="1"/>
      <c r="C813" s="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"/>
      <c r="Y813" s="1"/>
      <c r="Z813" s="1"/>
      <c r="AA813" s="1"/>
      <c r="AB813" s="1"/>
      <c r="AC813" s="1"/>
      <c r="AD813" s="1"/>
    </row>
    <row r="814" spans="1:30" ht="21" x14ac:dyDescent="0.35">
      <c r="A814" s="1"/>
      <c r="B814" s="1"/>
      <c r="C814" s="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"/>
      <c r="Y814" s="1"/>
      <c r="Z814" s="1"/>
      <c r="AA814" s="1"/>
      <c r="AB814" s="1"/>
      <c r="AC814" s="1"/>
      <c r="AD814" s="1"/>
    </row>
    <row r="815" spans="1:30" ht="21" x14ac:dyDescent="0.35">
      <c r="A815" s="1"/>
      <c r="B815" s="1"/>
      <c r="C815" s="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"/>
      <c r="Y815" s="1"/>
      <c r="Z815" s="1"/>
      <c r="AA815" s="1"/>
      <c r="AB815" s="1"/>
      <c r="AC815" s="1"/>
      <c r="AD815" s="1"/>
    </row>
    <row r="816" spans="1:30" ht="21" x14ac:dyDescent="0.35">
      <c r="A816" s="1"/>
      <c r="B816" s="1"/>
      <c r="C816" s="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"/>
      <c r="Y816" s="1"/>
      <c r="Z816" s="1"/>
      <c r="AA816" s="1"/>
      <c r="AB816" s="1"/>
      <c r="AC816" s="1"/>
      <c r="AD816" s="1"/>
    </row>
    <row r="817" spans="1:30" ht="21" x14ac:dyDescent="0.35">
      <c r="A817" s="1"/>
      <c r="B817" s="1"/>
      <c r="C817" s="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"/>
      <c r="Y817" s="1"/>
      <c r="Z817" s="1"/>
      <c r="AA817" s="1"/>
      <c r="AB817" s="1"/>
      <c r="AC817" s="1"/>
      <c r="AD817" s="1"/>
    </row>
    <row r="818" spans="1:30" ht="21" x14ac:dyDescent="0.35">
      <c r="A818" s="1"/>
      <c r="B818" s="1"/>
      <c r="C818" s="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"/>
      <c r="Y818" s="1"/>
      <c r="Z818" s="1"/>
      <c r="AA818" s="1"/>
      <c r="AB818" s="1"/>
      <c r="AC818" s="1"/>
      <c r="AD818" s="1"/>
    </row>
    <row r="819" spans="1:30" ht="21" x14ac:dyDescent="0.35">
      <c r="A819" s="1"/>
      <c r="B819" s="1"/>
      <c r="C819" s="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"/>
      <c r="Y819" s="1"/>
      <c r="Z819" s="1"/>
      <c r="AA819" s="1"/>
      <c r="AB819" s="1"/>
      <c r="AC819" s="1"/>
      <c r="AD819" s="1"/>
    </row>
    <row r="820" spans="1:30" ht="21" x14ac:dyDescent="0.35">
      <c r="A820" s="1"/>
      <c r="B820" s="1"/>
      <c r="C820" s="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"/>
      <c r="Y820" s="1"/>
      <c r="Z820" s="1"/>
      <c r="AA820" s="1"/>
      <c r="AB820" s="1"/>
      <c r="AC820" s="1"/>
      <c r="AD820" s="1"/>
    </row>
    <row r="821" spans="1:30" ht="21" x14ac:dyDescent="0.35">
      <c r="A821" s="1"/>
      <c r="B821" s="1"/>
      <c r="C821" s="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"/>
      <c r="Y821" s="1"/>
      <c r="Z821" s="1"/>
      <c r="AA821" s="1"/>
      <c r="AB821" s="1"/>
      <c r="AC821" s="1"/>
      <c r="AD821" s="1"/>
    </row>
    <row r="822" spans="1:30" ht="21" x14ac:dyDescent="0.35">
      <c r="A822" s="1"/>
      <c r="B822" s="1"/>
      <c r="C822" s="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"/>
      <c r="Y822" s="1"/>
      <c r="Z822" s="1"/>
      <c r="AA822" s="1"/>
      <c r="AB822" s="1"/>
      <c r="AC822" s="1"/>
      <c r="AD822" s="1"/>
    </row>
    <row r="823" spans="1:30" ht="21" x14ac:dyDescent="0.35">
      <c r="A823" s="1"/>
      <c r="B823" s="1"/>
      <c r="C823" s="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"/>
      <c r="Y823" s="1"/>
      <c r="Z823" s="1"/>
      <c r="AA823" s="1"/>
      <c r="AB823" s="1"/>
      <c r="AC823" s="1"/>
      <c r="AD823" s="1"/>
    </row>
    <row r="824" spans="1:30" ht="21" x14ac:dyDescent="0.35">
      <c r="A824" s="1"/>
      <c r="B824" s="1"/>
      <c r="C824" s="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"/>
      <c r="Y824" s="1"/>
      <c r="Z824" s="1"/>
      <c r="AA824" s="1"/>
      <c r="AB824" s="1"/>
      <c r="AC824" s="1"/>
      <c r="AD824" s="1"/>
    </row>
    <row r="825" spans="1:30" ht="21" x14ac:dyDescent="0.35">
      <c r="A825" s="1"/>
      <c r="B825" s="1"/>
      <c r="C825" s="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"/>
      <c r="Y825" s="1"/>
      <c r="Z825" s="1"/>
      <c r="AA825" s="1"/>
      <c r="AB825" s="1"/>
      <c r="AC825" s="1"/>
      <c r="AD825" s="1"/>
    </row>
    <row r="826" spans="1:30" ht="21" x14ac:dyDescent="0.35">
      <c r="A826" s="1"/>
      <c r="B826" s="1"/>
      <c r="C826" s="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"/>
      <c r="Y826" s="1"/>
      <c r="Z826" s="1"/>
      <c r="AA826" s="1"/>
      <c r="AB826" s="1"/>
      <c r="AC826" s="1"/>
      <c r="AD826" s="1"/>
    </row>
    <row r="827" spans="1:30" ht="21" x14ac:dyDescent="0.35">
      <c r="A827" s="1"/>
      <c r="B827" s="1"/>
      <c r="C827" s="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"/>
      <c r="Y827" s="1"/>
      <c r="Z827" s="1"/>
      <c r="AA827" s="1"/>
      <c r="AB827" s="1"/>
      <c r="AC827" s="1"/>
      <c r="AD827" s="1"/>
    </row>
    <row r="828" spans="1:30" ht="21" x14ac:dyDescent="0.35">
      <c r="A828" s="1"/>
      <c r="B828" s="1"/>
      <c r="C828" s="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"/>
      <c r="Y828" s="1"/>
      <c r="Z828" s="1"/>
      <c r="AA828" s="1"/>
      <c r="AB828" s="1"/>
      <c r="AC828" s="1"/>
      <c r="AD828" s="1"/>
    </row>
    <row r="829" spans="1:30" ht="21" x14ac:dyDescent="0.35">
      <c r="A829" s="1"/>
      <c r="B829" s="1"/>
      <c r="C829" s="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"/>
      <c r="Y829" s="1"/>
      <c r="Z829" s="1"/>
      <c r="AA829" s="1"/>
      <c r="AB829" s="1"/>
      <c r="AC829" s="1"/>
      <c r="AD829" s="1"/>
    </row>
    <row r="830" spans="1:30" ht="21" x14ac:dyDescent="0.35">
      <c r="A830" s="1"/>
      <c r="B830" s="1"/>
      <c r="C830" s="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"/>
      <c r="Y830" s="1"/>
      <c r="Z830" s="1"/>
      <c r="AA830" s="1"/>
      <c r="AB830" s="1"/>
      <c r="AC830" s="1"/>
      <c r="AD830" s="1"/>
    </row>
    <row r="831" spans="1:30" ht="21" x14ac:dyDescent="0.35">
      <c r="A831" s="1"/>
      <c r="B831" s="1"/>
      <c r="C831" s="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"/>
      <c r="Y831" s="1"/>
      <c r="Z831" s="1"/>
      <c r="AA831" s="1"/>
      <c r="AB831" s="1"/>
      <c r="AC831" s="1"/>
      <c r="AD831" s="1"/>
    </row>
    <row r="832" spans="1:30" ht="21" x14ac:dyDescent="0.35">
      <c r="A832" s="1"/>
      <c r="B832" s="1"/>
      <c r="C832" s="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"/>
      <c r="Y832" s="1"/>
      <c r="Z832" s="1"/>
      <c r="AA832" s="1"/>
      <c r="AB832" s="1"/>
      <c r="AC832" s="1"/>
      <c r="AD832" s="1"/>
    </row>
    <row r="833" spans="1:30" ht="21" x14ac:dyDescent="0.35">
      <c r="A833" s="1"/>
      <c r="B833" s="1"/>
      <c r="C833" s="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"/>
      <c r="Y833" s="1"/>
      <c r="Z833" s="1"/>
      <c r="AA833" s="1"/>
      <c r="AB833" s="1"/>
      <c r="AC833" s="1"/>
      <c r="AD833" s="1"/>
    </row>
    <row r="834" spans="1:30" ht="21" x14ac:dyDescent="0.35">
      <c r="A834" s="1"/>
      <c r="B834" s="1"/>
      <c r="C834" s="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"/>
      <c r="Y834" s="1"/>
      <c r="Z834" s="1"/>
      <c r="AA834" s="1"/>
      <c r="AB834" s="1"/>
      <c r="AC834" s="1"/>
      <c r="AD834" s="1"/>
    </row>
    <row r="835" spans="1:30" ht="21" x14ac:dyDescent="0.35">
      <c r="A835" s="1"/>
      <c r="B835" s="1"/>
      <c r="C835" s="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"/>
      <c r="Y835" s="1"/>
      <c r="Z835" s="1"/>
      <c r="AA835" s="1"/>
      <c r="AB835" s="1"/>
      <c r="AC835" s="1"/>
      <c r="AD835" s="1"/>
    </row>
    <row r="836" spans="1:30" ht="21" x14ac:dyDescent="0.35">
      <c r="A836" s="1"/>
      <c r="B836" s="1"/>
      <c r="C836" s="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"/>
      <c r="Y836" s="1"/>
      <c r="Z836" s="1"/>
      <c r="AA836" s="1"/>
      <c r="AB836" s="1"/>
      <c r="AC836" s="1"/>
      <c r="AD836" s="1"/>
    </row>
    <row r="837" spans="1:30" ht="21" x14ac:dyDescent="0.35">
      <c r="A837" s="1"/>
      <c r="B837" s="1"/>
      <c r="C837" s="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"/>
      <c r="Y837" s="1"/>
      <c r="Z837" s="1"/>
      <c r="AA837" s="1"/>
      <c r="AB837" s="1"/>
      <c r="AC837" s="1"/>
      <c r="AD837" s="1"/>
    </row>
    <row r="838" spans="1:30" ht="21" x14ac:dyDescent="0.35">
      <c r="A838" s="1"/>
      <c r="B838" s="1"/>
      <c r="C838" s="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"/>
      <c r="Y838" s="1"/>
      <c r="Z838" s="1"/>
      <c r="AA838" s="1"/>
      <c r="AB838" s="1"/>
      <c r="AC838" s="1"/>
      <c r="AD838" s="1"/>
    </row>
    <row r="839" spans="1:30" ht="21" x14ac:dyDescent="0.35">
      <c r="A839" s="1"/>
      <c r="B839" s="1"/>
      <c r="C839" s="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"/>
      <c r="Y839" s="1"/>
      <c r="Z839" s="1"/>
      <c r="AA839" s="1"/>
      <c r="AB839" s="1"/>
      <c r="AC839" s="1"/>
      <c r="AD839" s="1"/>
    </row>
    <row r="840" spans="1:30" ht="21" x14ac:dyDescent="0.35">
      <c r="A840" s="1"/>
      <c r="B840" s="1"/>
      <c r="C840" s="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"/>
      <c r="Y840" s="1"/>
      <c r="Z840" s="1"/>
      <c r="AA840" s="1"/>
      <c r="AB840" s="1"/>
      <c r="AC840" s="1"/>
      <c r="AD840" s="1"/>
    </row>
    <row r="841" spans="1:30" ht="21" x14ac:dyDescent="0.35">
      <c r="A841" s="1"/>
      <c r="B841" s="1"/>
      <c r="C841" s="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"/>
      <c r="Y841" s="1"/>
      <c r="Z841" s="1"/>
      <c r="AA841" s="1"/>
      <c r="AB841" s="1"/>
      <c r="AC841" s="1"/>
      <c r="AD841" s="1"/>
    </row>
    <row r="842" spans="1:30" ht="15.75" customHeight="1" x14ac:dyDescent="0.35">
      <c r="A842" s="1"/>
      <c r="B842" s="1"/>
      <c r="C842" s="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"/>
    </row>
    <row r="843" spans="1:30" ht="15.75" customHeight="1" x14ac:dyDescent="0.35">
      <c r="A843" s="1"/>
      <c r="B843" s="1"/>
      <c r="C843" s="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"/>
    </row>
    <row r="844" spans="1:30" ht="15.75" customHeight="1" x14ac:dyDescent="0.35">
      <c r="A844" s="1"/>
      <c r="B844" s="1"/>
      <c r="C844" s="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"/>
    </row>
    <row r="845" spans="1:30" ht="15.75" customHeight="1" x14ac:dyDescent="0.35">
      <c r="A845" s="1"/>
      <c r="B845" s="1"/>
      <c r="C845" s="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"/>
    </row>
    <row r="846" spans="1:30" ht="15.75" customHeight="1" x14ac:dyDescent="0.35">
      <c r="A846" s="1"/>
      <c r="B846" s="1"/>
      <c r="C846" s="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"/>
    </row>
    <row r="847" spans="1:30" ht="15.75" customHeight="1" x14ac:dyDescent="0.35">
      <c r="A847" s="1"/>
      <c r="B847" s="1"/>
      <c r="C847" s="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"/>
    </row>
    <row r="848" spans="1:30" ht="15.75" customHeight="1" x14ac:dyDescent="0.35">
      <c r="A848" s="1"/>
      <c r="B848" s="1"/>
      <c r="C848" s="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"/>
    </row>
    <row r="849" spans="1:24" ht="15.75" customHeight="1" x14ac:dyDescent="0.35">
      <c r="A849" s="1"/>
      <c r="B849" s="1"/>
      <c r="C849" s="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"/>
    </row>
    <row r="850" spans="1:24" ht="15.75" customHeight="1" x14ac:dyDescent="0.35">
      <c r="A850" s="1"/>
      <c r="B850" s="1"/>
      <c r="C850" s="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"/>
    </row>
    <row r="851" spans="1:24" ht="15.75" customHeight="1" x14ac:dyDescent="0.35">
      <c r="A851" s="1"/>
      <c r="B851" s="1"/>
      <c r="C851" s="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"/>
    </row>
    <row r="852" spans="1:24" ht="15.75" customHeight="1" x14ac:dyDescent="0.35">
      <c r="A852" s="1"/>
      <c r="B852" s="1"/>
      <c r="C852" s="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"/>
    </row>
    <row r="853" spans="1:24" ht="15.75" customHeight="1" x14ac:dyDescent="0.35">
      <c r="A853" s="1"/>
      <c r="B853" s="1"/>
      <c r="C853" s="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"/>
    </row>
    <row r="854" spans="1:24" ht="15.75" customHeight="1" x14ac:dyDescent="0.35">
      <c r="A854" s="1"/>
      <c r="B854" s="1"/>
      <c r="C854" s="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"/>
    </row>
    <row r="855" spans="1:24" ht="15.75" customHeight="1" x14ac:dyDescent="0.35">
      <c r="A855" s="1"/>
      <c r="B855" s="1"/>
      <c r="C855" s="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"/>
    </row>
    <row r="856" spans="1:24" ht="15.75" customHeight="1" x14ac:dyDescent="0.35">
      <c r="A856" s="1"/>
      <c r="B856" s="1"/>
      <c r="C856" s="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"/>
    </row>
    <row r="857" spans="1:24" ht="15.75" customHeight="1" x14ac:dyDescent="0.35">
      <c r="A857" s="1"/>
      <c r="B857" s="1"/>
      <c r="C857" s="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"/>
    </row>
    <row r="858" spans="1:24" ht="15.75" customHeight="1" x14ac:dyDescent="0.35">
      <c r="A858" s="1"/>
      <c r="B858" s="1"/>
      <c r="C858" s="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"/>
    </row>
    <row r="859" spans="1:24" ht="15.75" customHeight="1" x14ac:dyDescent="0.35">
      <c r="A859" s="1"/>
      <c r="B859" s="1"/>
      <c r="C859" s="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"/>
    </row>
    <row r="860" spans="1:24" ht="15.75" customHeight="1" x14ac:dyDescent="0.35">
      <c r="A860" s="1"/>
      <c r="B860" s="1"/>
      <c r="C860" s="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"/>
    </row>
    <row r="861" spans="1:24" ht="15.75" customHeight="1" x14ac:dyDescent="0.35">
      <c r="A861" s="1"/>
      <c r="B861" s="1"/>
      <c r="C861" s="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"/>
    </row>
    <row r="862" spans="1:24" ht="15.75" customHeight="1" x14ac:dyDescent="0.35">
      <c r="A862" s="1"/>
      <c r="B862" s="1"/>
      <c r="C862" s="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"/>
    </row>
    <row r="863" spans="1:24" ht="15.75" customHeight="1" x14ac:dyDescent="0.35">
      <c r="A863" s="1"/>
      <c r="B863" s="1"/>
      <c r="C863" s="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"/>
    </row>
    <row r="864" spans="1:24" ht="15.75" customHeight="1" x14ac:dyDescent="0.35">
      <c r="A864" s="1"/>
      <c r="B864" s="1"/>
      <c r="C864" s="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"/>
    </row>
  </sheetData>
  <mergeCells count="11">
    <mergeCell ref="X2:X3"/>
    <mergeCell ref="A1:X1"/>
    <mergeCell ref="A2:A3"/>
    <mergeCell ref="B2:B3"/>
    <mergeCell ref="C2:C3"/>
    <mergeCell ref="D2:D3"/>
    <mergeCell ref="E2:E3"/>
    <mergeCell ref="F2:H2"/>
    <mergeCell ref="I2:J2"/>
    <mergeCell ref="K2:R2"/>
    <mergeCell ref="S2:V2"/>
  </mergeCells>
  <pageMargins left="0.33" right="0.12" top="0.55000000000000004" bottom="0.12" header="0.12" footer="0.12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23</vt:i4>
      </vt:variant>
    </vt:vector>
  </HeadingPairs>
  <TitlesOfParts>
    <vt:vector size="36" baseType="lpstr">
      <vt:lpstr>สรุป ชน.(1)</vt:lpstr>
      <vt:lpstr>สรุป ชน.(2)</vt:lpstr>
      <vt:lpstr>เชียงใหม่ สาขา 1</vt:lpstr>
      <vt:lpstr>โครงการในความรับผิดชอบ</vt:lpstr>
      <vt:lpstr>เชียงราย</vt:lpstr>
      <vt:lpstr>ลำปาง</vt:lpstr>
      <vt:lpstr>อุตรดิตถ์</vt:lpstr>
      <vt:lpstr>ลพบุรี</vt:lpstr>
      <vt:lpstr>นครสวรรค์</vt:lpstr>
      <vt:lpstr>เพชรบูรณ์ </vt:lpstr>
      <vt:lpstr>พิษณุโลก</vt:lpstr>
      <vt:lpstr>สระบุรี </vt:lpstr>
      <vt:lpstr>กำแพงเพชร</vt:lpstr>
      <vt:lpstr>กำแพงเพชร!Print_Area</vt:lpstr>
      <vt:lpstr>โครงการในความรับผิดชอบ!Print_Area</vt:lpstr>
      <vt:lpstr>เชียงราย!Print_Area</vt:lpstr>
      <vt:lpstr>'เชียงใหม่ สาขา 1'!Print_Area</vt:lpstr>
      <vt:lpstr>นครสวรรค์!Print_Area</vt:lpstr>
      <vt:lpstr>พิษณุโลก!Print_Area</vt:lpstr>
      <vt:lpstr>'เพชรบูรณ์ '!Print_Area</vt:lpstr>
      <vt:lpstr>ลพบุรี!Print_Area</vt:lpstr>
      <vt:lpstr>ลำปาง!Print_Area</vt:lpstr>
      <vt:lpstr>'สระบุรี '!Print_Area</vt:lpstr>
      <vt:lpstr>'สรุป ชน.(2)'!Print_Area</vt:lpstr>
      <vt:lpstr>อุตรดิตถ์!Print_Area</vt:lpstr>
      <vt:lpstr>กำแพงเพชร!Print_Titles</vt:lpstr>
      <vt:lpstr>เชียงราย!Print_Titles</vt:lpstr>
      <vt:lpstr>'เชียงใหม่ สาขา 1'!Print_Titles</vt:lpstr>
      <vt:lpstr>นครสวรรค์!Print_Titles</vt:lpstr>
      <vt:lpstr>พิษณุโลก!Print_Titles</vt:lpstr>
      <vt:lpstr>'เพชรบูรณ์ '!Print_Titles</vt:lpstr>
      <vt:lpstr>ลพบุรี!Print_Titles</vt:lpstr>
      <vt:lpstr>ลำปาง!Print_Titles</vt:lpstr>
      <vt:lpstr>'สระบุรี '!Print_Titles</vt:lpstr>
      <vt:lpstr>'สรุป ชน.(2)'!Print_Titles</vt:lpstr>
      <vt:lpstr>อุตรดิตถ์!Print_Titles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ภูมิสิทธิ์ มิ่งทองโต</dc:creator>
  <cp:lastModifiedBy>วลีพร ศักดิ์กมลธรรม</cp:lastModifiedBy>
  <cp:lastPrinted>2026-05-26T02:13:24Z</cp:lastPrinted>
  <dcterms:created xsi:type="dcterms:W3CDTF">2023-03-09T03:37:20Z</dcterms:created>
  <dcterms:modified xsi:type="dcterms:W3CDTF">2026-07-02T02:27:31Z</dcterms:modified>
</cp:coreProperties>
</file>