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530" windowHeight="8370" activeTab="1"/>
  </bookViews>
  <sheets>
    <sheet name="Flight Type" sheetId="1" r:id="rId1"/>
    <sheet name="MetaData" sheetId="4" r:id="rId2"/>
  </sheets>
  <calcPr calcId="144525"/>
</workbook>
</file>

<file path=xl/calcChain.xml><?xml version="1.0" encoding="utf-8"?>
<calcChain xmlns="http://schemas.openxmlformats.org/spreadsheetml/2006/main">
  <c r="W9" i="1" l="1"/>
  <c r="R7" i="1"/>
  <c r="R8" i="1"/>
  <c r="R6" i="1"/>
  <c r="P9" i="1"/>
  <c r="Q9" i="1"/>
  <c r="O9" i="1"/>
  <c r="N7" i="1"/>
  <c r="N8" i="1"/>
  <c r="N6" i="1"/>
  <c r="L9" i="1"/>
  <c r="M9" i="1"/>
  <c r="K9" i="1"/>
  <c r="J7" i="1"/>
  <c r="J8" i="1"/>
  <c r="J6" i="1"/>
  <c r="I9" i="1"/>
  <c r="H9" i="1"/>
  <c r="G9" i="1"/>
  <c r="F7" i="1"/>
  <c r="F8" i="1"/>
  <c r="F6" i="1"/>
  <c r="E9" i="1"/>
  <c r="D9" i="1"/>
  <c r="C9" i="1"/>
  <c r="S6" i="1"/>
  <c r="T6" i="1"/>
  <c r="R9" i="1"/>
  <c r="S8" i="1"/>
  <c r="T8" i="1"/>
  <c r="N9" i="1"/>
  <c r="J9" i="1"/>
  <c r="S7" i="1"/>
  <c r="X7" i="1"/>
  <c r="F9" i="1"/>
  <c r="X6" i="1"/>
  <c r="X8" i="1"/>
  <c r="S9" i="1"/>
  <c r="T9" i="1"/>
  <c r="T7" i="1"/>
  <c r="X9" i="1"/>
</calcChain>
</file>

<file path=xl/sharedStrings.xml><?xml version="1.0" encoding="utf-8"?>
<sst xmlns="http://schemas.openxmlformats.org/spreadsheetml/2006/main" count="138" uniqueCount="115">
  <si>
    <t>Oct.</t>
  </si>
  <si>
    <t>Nov.</t>
  </si>
  <si>
    <t>Dec.</t>
  </si>
  <si>
    <t>Q1</t>
  </si>
  <si>
    <t>Jan.</t>
  </si>
  <si>
    <t>Feb.</t>
  </si>
  <si>
    <t>Mar.</t>
  </si>
  <si>
    <t>Q2</t>
  </si>
  <si>
    <t>Apr.</t>
  </si>
  <si>
    <t>May.</t>
  </si>
  <si>
    <t>Jun.</t>
  </si>
  <si>
    <t>Q3</t>
  </si>
  <si>
    <t>Jul.</t>
  </si>
  <si>
    <t>Aug.</t>
  </si>
  <si>
    <t>Sep.</t>
  </si>
  <si>
    <t>Q4</t>
  </si>
  <si>
    <t>Total</t>
  </si>
  <si>
    <t>แบ่งประเภทตามประเภทการบิน</t>
  </si>
  <si>
    <t>เฉลี่ย/วัน</t>
  </si>
  <si>
    <t>การเปลี่ยนแปลง</t>
  </si>
  <si>
    <t>International Flight</t>
  </si>
  <si>
    <t>Domestic Flight</t>
  </si>
  <si>
    <t>Overflight</t>
  </si>
  <si>
    <t>ลำดับที่</t>
  </si>
  <si>
    <t>ชื่อรายการ (ภาษาอังกฤษ)</t>
  </si>
  <si>
    <t>ชื่อรายการ (ภาษาไทย)</t>
  </si>
  <si>
    <t>คำอธิบาย (Definition)</t>
  </si>
  <si>
    <t>รูปแบบ (Format)</t>
  </si>
  <si>
    <t>ต้องมี (Required)</t>
  </si>
  <si>
    <t>Unique Identifer</t>
  </si>
  <si>
    <t>รหัสชุดข้อมูล</t>
  </si>
  <si>
    <t>รหัส (ID) สำหรับข้อมูลในแต่ละชุด (Auto-generated)</t>
  </si>
  <si>
    <t>Yes</t>
  </si>
  <si>
    <t>Title</t>
  </si>
  <si>
    <t>ชื่อข้อมูล</t>
  </si>
  <si>
    <t>ชื่อหัวข้อมูลของชุดข้อมูลที่นำเสนอ พร้อมอธิบานสั้น ๆ</t>
  </si>
  <si>
    <t>Description</t>
  </si>
  <si>
    <t>รายละเอียด</t>
  </si>
  <si>
    <t>Tags</t>
  </si>
  <si>
    <t>ป้ายกำกับ</t>
  </si>
  <si>
    <t>Tag หรือ Keywords ที่เกี่ยวข้องกับชุดข้อมูล สำหรับการค้นหา</t>
  </si>
  <si>
    <t>แยกแต่ละ Keywaords ด้วย "," (comma)</t>
  </si>
  <si>
    <t>Last Updated</t>
  </si>
  <si>
    <t>วันที่เผยแพร่ข้อมูล</t>
  </si>
  <si>
    <t>วันที่ทำการเปลี่ยนแปลงหรืออัพเดตข้อมูลครั้งล่าสุด</t>
  </si>
  <si>
    <t>รูปแบบ YYYY-MM-DD เช่น 2015-02-25</t>
  </si>
  <si>
    <t>Publisher</t>
  </si>
  <si>
    <t>ผู้จัดทำข้อมูล</t>
  </si>
  <si>
    <t>ชื่อหน่วยงานเจ้าของชุดข้อมูลที่เผยแพร่</t>
  </si>
  <si>
    <t>Contact Name</t>
  </si>
  <si>
    <t>ชื่อผู้ติดต่อ</t>
  </si>
  <si>
    <t>ชื่อผู้ติดต่อหลักสำหรับข้อมูลที่นำมาเผยแพร่</t>
  </si>
  <si>
    <t>Contact Email</t>
  </si>
  <si>
    <t>อีเมล์ผู้ติดต่อ</t>
  </si>
  <si>
    <t>E-mail ของผู้ติดต่อหลัก</t>
  </si>
  <si>
    <t>Email address</t>
  </si>
  <si>
    <t>Contact Number</t>
  </si>
  <si>
    <t>เบอร์โทรผู้ติดต่อ</t>
  </si>
  <si>
    <t>Format</t>
  </si>
  <si>
    <t>รูปแบบของไฟล์ข้อมูล</t>
  </si>
  <si>
    <t>เบอร์โทรศัพท์ของผู้ติดต่อหลัก</t>
  </si>
  <si>
    <t>รูปแบบของไฟล์ข้อมูล หรือประเภทของ API ที่ใช้ในการเผยแพร่</t>
  </si>
  <si>
    <t>เลือกรายการตามที่ระบุไว้</t>
  </si>
  <si>
    <t>Frequency</t>
  </si>
  <si>
    <t>ความถี่ในการเผยแพร่ข้อมูล</t>
  </si>
  <si>
    <t>Category</t>
  </si>
  <si>
    <t>หมวดหมู่</t>
  </si>
  <si>
    <t>หมวดหมู่ของชุดข้อมูล</t>
  </si>
  <si>
    <t>Language</t>
  </si>
  <si>
    <t>ภาษา</t>
  </si>
  <si>
    <t>ภาษาของชุดข้อมูล[1]</t>
  </si>
  <si>
    <t>Th = ไทย, En = อังกฤษ</t>
  </si>
  <si>
    <t>Public Access Level</t>
  </si>
  <si>
    <t>ระดับในการเข้าถึงข้อมูล</t>
  </si>
  <si>
    <t>URL</t>
  </si>
  <si>
    <t>ชื่อลิงค์</t>
  </si>
  <si>
    <t>ระบุ URL ของชุดข้อมูล</t>
  </si>
  <si>
    <t xml:space="preserve">Restricted Public = ชุดข้อมูลนั้นมีข้อจำกัดการใช้งาน </t>
  </si>
  <si>
    <t xml:space="preserve">Public = สามารถใช้งานได้โดยไม่มีข้อจำกัด </t>
  </si>
  <si>
    <t>Non-Public = ชุดข้อมูลนั้นไม่สามารถเข้าถึงได้โดยสาธารณะ</t>
  </si>
  <si>
    <t>01 = Not updates (historical only)</t>
  </si>
  <si>
    <t xml:space="preserve">02 =  Annual </t>
  </si>
  <si>
    <t>03 = Quarterly</t>
  </si>
  <si>
    <t>04 = Bi-monthly</t>
  </si>
  <si>
    <t>05 = Monthly</t>
  </si>
  <si>
    <t xml:space="preserve">06 = Bi-weekly </t>
  </si>
  <si>
    <t xml:space="preserve">07 = Weekly </t>
  </si>
  <si>
    <t xml:space="preserve">08 = Daily </t>
  </si>
  <si>
    <t xml:space="preserve">09 = Hourly </t>
  </si>
  <si>
    <t xml:space="preserve">ระบุความถี่ดังนี้     </t>
  </si>
  <si>
    <t>10 = Continuous</t>
  </si>
  <si>
    <t>License</t>
  </si>
  <si>
    <t>ลิขสิทธิ์</t>
  </si>
  <si>
    <t>การประกาศสิทธิหรือข้อตกลงในการใช้ชุดข้อมูลหรือ API ที่เผยแพร่</t>
  </si>
  <si>
    <t>ระบบจะกำหนดเป็น Open Government License - Thailand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</si>
  <si>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</si>
  <si>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</si>
  <si>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 รวมถึงคำแนะนำสำหรับวิธีการเข้าถึงชุดข้อมูลที่เป็น Restricted Public และ Non-Public</t>
  </si>
  <si>
    <t>รายละเอียดที่จะบันทึกในระบบ</t>
  </si>
  <si>
    <t>(Auto-generated)</t>
  </si>
  <si>
    <t>บทคัดย่อของข้อมูลหรือ Abstract 1 ที่บ่งบอกถึงเนื้อความในข้อมูลอย่างสี้น</t>
  </si>
  <si>
    <t>ปริมาณเที่ยวบินที่ บวท. ให้บริการควบคุมจราจรทางอากาศภายในเขตแถลงข่าวการบินกรุงเทพ (Bangkok FIR)</t>
  </si>
  <si>
    <t>บริษัท วิทยุการบินแห่งประทศไทย จำกัด</t>
  </si>
  <si>
    <t>นางขนิษฐา คงถาวรวัฒนา</t>
  </si>
  <si>
    <t>kanittha.ko@aerothai.co.th</t>
  </si>
  <si>
    <t>02-287-8246</t>
  </si>
  <si>
    <t>ปริมาณเที่ยวบิน,จำนวนเที่ยวบิน,ปริมาณจราจรทางอากาศ,เขตแถลงข่าวการบิน,Bangkok FIR</t>
  </si>
  <si>
    <t>.xlsx</t>
  </si>
  <si>
    <t>Th</t>
  </si>
  <si>
    <t>คมนาคม และโลจิสติกส์</t>
  </si>
  <si>
    <t>Public</t>
  </si>
  <si>
    <t>01</t>
  </si>
  <si>
    <t>ปริมาณเที่ยวบินภายใน Bangkok FIR ปีงบประมาณ 2557</t>
  </si>
  <si>
    <t>ปี 2556</t>
  </si>
  <si>
    <t>2016-08-15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</si>
</sst>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1"/>
      <color theme="4" tint="-0.499984740745262"/>
      <name val="Calibri"/>
      <family val="2"/>
      <charset val="222"/>
      <scheme val="minor"/>
    </font>
    <font>
      <sz val="11"/>
      <color theme="8" tint="-0.249977111117893"/>
      <name val="Calibri"/>
      <family val="2"/>
      <charset val="222"/>
      <scheme val="minor"/>
    </font>
    <font>
      <sz val="16"/>
      <color theme="1"/>
      <name val="TH SarabunPSK"/>
      <family val="2"/>
    </font>
    <font>
      <i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0" borderId="0" xfId="0" applyFill="1" applyBorder="1" applyAlignment="1">
      <alignment horizontal="center" vertical="center"/>
    </xf>
    <xf numFmtId="164" fontId="1" fillId="2" borderId="1" xfId="1" applyNumberFormat="1" applyFont="1" applyFill="1" applyBorder="1"/>
    <xf numFmtId="164" fontId="1" fillId="0" borderId="1" xfId="1" applyNumberFormat="1" applyFont="1" applyBorder="1"/>
    <xf numFmtId="0" fontId="0" fillId="4" borderId="1" xfId="0" applyFill="1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164" fontId="3" fillId="5" borderId="1" xfId="1" applyNumberFormat="1" applyFont="1" applyFill="1" applyBorder="1"/>
    <xf numFmtId="0" fontId="3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/>
    <xf numFmtId="164" fontId="3" fillId="2" borderId="1" xfId="0" applyNumberFormat="1" applyFont="1" applyFill="1" applyBorder="1"/>
    <xf numFmtId="164" fontId="0" fillId="2" borderId="1" xfId="0" applyNumberFormat="1" applyFill="1" applyBorder="1"/>
    <xf numFmtId="164" fontId="0" fillId="0" borderId="0" xfId="0" applyNumberFormat="1" applyFill="1" applyBorder="1"/>
    <xf numFmtId="0" fontId="0" fillId="3" borderId="1" xfId="0" applyFill="1" applyBorder="1" applyAlignment="1">
      <alignment vertical="center"/>
    </xf>
    <xf numFmtId="164" fontId="1" fillId="4" borderId="1" xfId="1" applyNumberFormat="1" applyFont="1" applyFill="1" applyBorder="1" applyAlignment="1">
      <alignment vertical="center"/>
    </xf>
    <xf numFmtId="10" fontId="1" fillId="6" borderId="1" xfId="3" applyNumberFormat="1" applyFont="1" applyFill="1" applyBorder="1" applyAlignment="1">
      <alignment vertical="center"/>
    </xf>
    <xf numFmtId="0" fontId="0" fillId="6" borderId="1" xfId="0" applyFill="1" applyBorder="1" applyAlignment="1">
      <alignment horizontal="right" vertical="center"/>
    </xf>
    <xf numFmtId="164" fontId="1" fillId="6" borderId="1" xfId="1" applyNumberFormat="1" applyFont="1" applyFill="1" applyBorder="1" applyAlignment="1">
      <alignment vertical="center"/>
    </xf>
    <xf numFmtId="10" fontId="1" fillId="4" borderId="1" xfId="3" applyNumberFormat="1" applyFont="1" applyFill="1" applyBorder="1" applyAlignment="1">
      <alignment vertical="center"/>
    </xf>
    <xf numFmtId="164" fontId="4" fillId="2" borderId="1" xfId="1" applyNumberFormat="1" applyFont="1" applyFill="1" applyBorder="1"/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/>
    <xf numFmtId="0" fontId="5" fillId="0" borderId="3" xfId="0" applyFont="1" applyBorder="1"/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/>
    </xf>
    <xf numFmtId="49" fontId="5" fillId="5" borderId="1" xfId="0" applyNumberFormat="1" applyFont="1" applyFill="1" applyBorder="1" applyAlignment="1">
      <alignment horizontal="left" vertical="top"/>
    </xf>
    <xf numFmtId="0" fontId="2" fillId="5" borderId="1" xfId="2" applyFill="1" applyBorder="1" applyAlignment="1">
      <alignment horizontal="left" vertical="top"/>
    </xf>
    <xf numFmtId="0" fontId="5" fillId="5" borderId="2" xfId="0" applyFont="1" applyFill="1" applyBorder="1" applyAlignment="1">
      <alignment horizontal="left" vertical="top"/>
    </xf>
    <xf numFmtId="0" fontId="5" fillId="5" borderId="4" xfId="0" applyFont="1" applyFill="1" applyBorder="1" applyAlignment="1">
      <alignment horizontal="left" vertical="top"/>
    </xf>
    <xf numFmtId="0" fontId="5" fillId="5" borderId="3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9" fontId="5" fillId="5" borderId="2" xfId="0" applyNumberFormat="1" applyFont="1" applyFill="1" applyBorder="1" applyAlignment="1">
      <alignment horizontal="left" vertical="top"/>
    </xf>
    <xf numFmtId="49" fontId="5" fillId="5" borderId="4" xfId="0" applyNumberFormat="1" applyFont="1" applyFill="1" applyBorder="1" applyAlignment="1">
      <alignment horizontal="left" vertical="top"/>
    </xf>
    <xf numFmtId="49" fontId="5" fillId="5" borderId="3" xfId="0" applyNumberFormat="1" applyFont="1" applyFill="1" applyBorder="1" applyAlignment="1">
      <alignment horizontal="left" vertical="top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ittha.ko@aerothai.c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B1" workbookViewId="0">
      <selection activeCell="X19" sqref="X19"/>
    </sheetView>
  </sheetViews>
  <sheetFormatPr defaultRowHeight="15"/>
  <cols>
    <col min="2" max="2" width="16.140625" customWidth="1"/>
    <col min="3" max="5" width="10.28515625" bestFit="1" customWidth="1"/>
    <col min="7" max="7" width="10.28515625" bestFit="1" customWidth="1"/>
    <col min="11" max="11" width="10.28515625" bestFit="1" customWidth="1"/>
    <col min="20" max="20" width="9.28515625" bestFit="1" customWidth="1"/>
    <col min="21" max="21" width="9.28515625" customWidth="1"/>
    <col min="22" max="22" width="16.7109375" customWidth="1"/>
    <col min="24" max="24" width="13.7109375" customWidth="1"/>
  </cols>
  <sheetData>
    <row r="1" spans="1:24">
      <c r="A1" t="s">
        <v>112</v>
      </c>
    </row>
    <row r="3" spans="1:24">
      <c r="A3" t="s">
        <v>17</v>
      </c>
    </row>
    <row r="5" spans="1:24">
      <c r="A5" s="4"/>
      <c r="B5" s="3"/>
      <c r="C5" s="1" t="s">
        <v>0</v>
      </c>
      <c r="D5" s="1" t="s">
        <v>1</v>
      </c>
      <c r="E5" s="1" t="s">
        <v>2</v>
      </c>
      <c r="F5" s="13" t="s">
        <v>3</v>
      </c>
      <c r="G5" s="1" t="s">
        <v>4</v>
      </c>
      <c r="H5" s="1" t="s">
        <v>5</v>
      </c>
      <c r="I5" s="1" t="s">
        <v>6</v>
      </c>
      <c r="J5" s="13" t="s">
        <v>7</v>
      </c>
      <c r="K5" s="1" t="s">
        <v>8</v>
      </c>
      <c r="L5" s="1" t="s">
        <v>9</v>
      </c>
      <c r="M5" s="1" t="s">
        <v>10</v>
      </c>
      <c r="N5" s="13" t="s">
        <v>11</v>
      </c>
      <c r="O5" s="1" t="s">
        <v>12</v>
      </c>
      <c r="P5" s="1" t="s">
        <v>13</v>
      </c>
      <c r="Q5" s="1" t="s">
        <v>14</v>
      </c>
      <c r="R5" s="13" t="s">
        <v>15</v>
      </c>
      <c r="S5" s="2" t="s">
        <v>16</v>
      </c>
      <c r="T5" s="2" t="s">
        <v>18</v>
      </c>
      <c r="U5" s="4"/>
      <c r="V5" s="18"/>
      <c r="W5" s="7" t="s">
        <v>113</v>
      </c>
      <c r="X5" s="7" t="s">
        <v>19</v>
      </c>
    </row>
    <row r="6" spans="1:24" ht="30">
      <c r="B6" s="10" t="s">
        <v>20</v>
      </c>
      <c r="C6" s="6">
        <v>28745</v>
      </c>
      <c r="D6" s="6">
        <v>29510</v>
      </c>
      <c r="E6" s="6">
        <v>31341</v>
      </c>
      <c r="F6" s="14">
        <f>SUM(C6:E6)</f>
        <v>89596</v>
      </c>
      <c r="G6" s="6">
        <v>31901</v>
      </c>
      <c r="H6" s="6">
        <v>28324</v>
      </c>
      <c r="I6" s="6">
        <v>28720</v>
      </c>
      <c r="J6" s="14">
        <f>SUM(G6:I6)</f>
        <v>88945</v>
      </c>
      <c r="K6" s="6">
        <v>27967</v>
      </c>
      <c r="L6" s="6">
        <v>26940</v>
      </c>
      <c r="M6" s="6">
        <v>24229</v>
      </c>
      <c r="N6" s="12">
        <f>SUM(K6:M6)</f>
        <v>79136</v>
      </c>
      <c r="O6" s="6">
        <v>25759</v>
      </c>
      <c r="P6" s="6">
        <v>26906</v>
      </c>
      <c r="Q6" s="6">
        <v>25708</v>
      </c>
      <c r="R6" s="12">
        <f>SUM(O6:Q6)</f>
        <v>78373</v>
      </c>
      <c r="S6" s="16">
        <f>SUM(R6,N6,J6,F6)</f>
        <v>336050</v>
      </c>
      <c r="T6" s="16">
        <f>S6/365</f>
        <v>920.68493150684935</v>
      </c>
      <c r="U6" s="17"/>
      <c r="V6" s="10" t="s">
        <v>20</v>
      </c>
      <c r="W6" s="19">
        <v>321963</v>
      </c>
      <c r="X6" s="23">
        <f>(S6-W6)/W6</f>
        <v>4.375347477815774E-2</v>
      </c>
    </row>
    <row r="7" spans="1:24">
      <c r="B7" s="10" t="s">
        <v>21</v>
      </c>
      <c r="C7" s="6">
        <v>25164</v>
      </c>
      <c r="D7" s="6">
        <v>25953</v>
      </c>
      <c r="E7" s="6">
        <v>27095</v>
      </c>
      <c r="F7" s="14">
        <f>SUM(C7:E7)</f>
        <v>78212</v>
      </c>
      <c r="G7" s="6">
        <v>29685</v>
      </c>
      <c r="H7" s="6">
        <v>26956</v>
      </c>
      <c r="I7" s="6">
        <v>29108</v>
      </c>
      <c r="J7" s="14">
        <f>SUM(G7:I7)</f>
        <v>85749</v>
      </c>
      <c r="K7" s="6">
        <v>26517</v>
      </c>
      <c r="L7" s="6">
        <v>27070</v>
      </c>
      <c r="M7" s="6">
        <v>25847</v>
      </c>
      <c r="N7" s="12">
        <f>SUM(K7:M7)</f>
        <v>79434</v>
      </c>
      <c r="O7" s="6">
        <v>27433</v>
      </c>
      <c r="P7" s="6">
        <v>27487</v>
      </c>
      <c r="Q7" s="6">
        <v>26247</v>
      </c>
      <c r="R7" s="12">
        <f>SUM(O7:Q7)</f>
        <v>81167</v>
      </c>
      <c r="S7" s="16">
        <f>SUM(R7,N7,J7,F7)</f>
        <v>324562</v>
      </c>
      <c r="T7" s="16">
        <f>S7/365</f>
        <v>889.21095890410959</v>
      </c>
      <c r="U7" s="17"/>
      <c r="V7" s="10" t="s">
        <v>21</v>
      </c>
      <c r="W7" s="19">
        <v>276351</v>
      </c>
      <c r="X7" s="23">
        <f>(S7-W7)/W7</f>
        <v>0.17445567412457347</v>
      </c>
    </row>
    <row r="8" spans="1:24">
      <c r="B8" s="11" t="s">
        <v>22</v>
      </c>
      <c r="C8" s="6">
        <v>6673</v>
      </c>
      <c r="D8" s="6">
        <v>7171</v>
      </c>
      <c r="E8" s="6">
        <v>7536</v>
      </c>
      <c r="F8" s="14">
        <f>SUM(C8:E8)</f>
        <v>21380</v>
      </c>
      <c r="G8" s="6">
        <v>7364</v>
      </c>
      <c r="H8" s="6">
        <v>6601</v>
      </c>
      <c r="I8" s="6">
        <v>7283</v>
      </c>
      <c r="J8" s="14">
        <f>SUM(G8:I8)</f>
        <v>21248</v>
      </c>
      <c r="K8" s="6">
        <v>6843</v>
      </c>
      <c r="L8" s="6">
        <v>6850</v>
      </c>
      <c r="M8" s="6">
        <v>6764</v>
      </c>
      <c r="N8" s="12">
        <f>SUM(K8:M8)</f>
        <v>20457</v>
      </c>
      <c r="O8" s="6">
        <v>6873</v>
      </c>
      <c r="P8" s="6">
        <v>6856</v>
      </c>
      <c r="Q8" s="6">
        <v>6704</v>
      </c>
      <c r="R8" s="12">
        <f>SUM(O8:Q8)</f>
        <v>20433</v>
      </c>
      <c r="S8" s="16">
        <f>SUM(R8,N8,J8,F8)</f>
        <v>83518</v>
      </c>
      <c r="T8" s="16">
        <f>S8/365</f>
        <v>228.81643835616438</v>
      </c>
      <c r="U8" s="17"/>
      <c r="V8" s="11" t="s">
        <v>22</v>
      </c>
      <c r="W8" s="19">
        <v>70708</v>
      </c>
      <c r="X8" s="23">
        <f>(S8-W8)/W8</f>
        <v>0.18116761893986535</v>
      </c>
    </row>
    <row r="9" spans="1:24">
      <c r="B9" s="9" t="s">
        <v>16</v>
      </c>
      <c r="C9" s="5">
        <f>SUM(C6:C8)</f>
        <v>60582</v>
      </c>
      <c r="D9" s="5">
        <f>SUM(D6:D8)</f>
        <v>62634</v>
      </c>
      <c r="E9" s="5">
        <f>SUM(E6:E8)</f>
        <v>65972</v>
      </c>
      <c r="F9" s="15">
        <f>SUM(C9:E9)</f>
        <v>189188</v>
      </c>
      <c r="G9" s="5">
        <f t="shared" ref="G9:R9" si="0">SUM(G6:G8)</f>
        <v>68950</v>
      </c>
      <c r="H9" s="5">
        <f t="shared" si="0"/>
        <v>61881</v>
      </c>
      <c r="I9" s="5">
        <f t="shared" si="0"/>
        <v>65111</v>
      </c>
      <c r="J9" s="24">
        <f t="shared" si="0"/>
        <v>195942</v>
      </c>
      <c r="K9" s="5">
        <f t="shared" si="0"/>
        <v>61327</v>
      </c>
      <c r="L9" s="5">
        <f t="shared" si="0"/>
        <v>60860</v>
      </c>
      <c r="M9" s="5">
        <f t="shared" si="0"/>
        <v>56840</v>
      </c>
      <c r="N9" s="24">
        <f t="shared" si="0"/>
        <v>179027</v>
      </c>
      <c r="O9" s="5">
        <f t="shared" si="0"/>
        <v>60065</v>
      </c>
      <c r="P9" s="5">
        <f t="shared" si="0"/>
        <v>61249</v>
      </c>
      <c r="Q9" s="5">
        <f t="shared" si="0"/>
        <v>58659</v>
      </c>
      <c r="R9" s="24">
        <f t="shared" si="0"/>
        <v>179973</v>
      </c>
      <c r="S9" s="16">
        <f>SUM(R9,N9,J9,F9)</f>
        <v>744130</v>
      </c>
      <c r="T9" s="16">
        <f>S9/365</f>
        <v>2038.7123287671234</v>
      </c>
      <c r="U9" s="17"/>
      <c r="V9" s="21" t="s">
        <v>16</v>
      </c>
      <c r="W9" s="22">
        <f>SUM(W6:W8)</f>
        <v>669022</v>
      </c>
      <c r="X9" s="20">
        <f>(S9-W9)/W9</f>
        <v>0.11226536646029578</v>
      </c>
    </row>
    <row r="16" spans="1:24">
      <c r="R1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tabSelected="1" topLeftCell="D1" workbookViewId="0">
      <selection activeCell="H26" sqref="H26:H28"/>
    </sheetView>
  </sheetViews>
  <sheetFormatPr defaultColWidth="8.7109375" defaultRowHeight="21"/>
  <cols>
    <col min="1" max="1" width="8.7109375" style="25"/>
    <col min="2" max="2" width="6.85546875" style="27" customWidth="1"/>
    <col min="3" max="3" width="15.7109375" style="25" customWidth="1"/>
    <col min="4" max="4" width="16.7109375" style="25" customWidth="1"/>
    <col min="5" max="5" width="26.28515625" style="25" customWidth="1"/>
    <col min="6" max="6" width="19.85546875" style="25" customWidth="1"/>
    <col min="7" max="7" width="13.42578125" style="25" customWidth="1"/>
    <col min="8" max="8" width="28.5703125" style="25" customWidth="1"/>
    <col min="9" max="16384" width="8.7109375" style="25"/>
  </cols>
  <sheetData>
    <row r="2" spans="2:8" ht="42">
      <c r="B2" s="38" t="s">
        <v>23</v>
      </c>
      <c r="C2" s="38" t="s">
        <v>24</v>
      </c>
      <c r="D2" s="38" t="s">
        <v>25</v>
      </c>
      <c r="E2" s="38" t="s">
        <v>26</v>
      </c>
      <c r="F2" s="38" t="s">
        <v>27</v>
      </c>
      <c r="G2" s="38" t="s">
        <v>28</v>
      </c>
      <c r="H2" s="37" t="s">
        <v>98</v>
      </c>
    </row>
    <row r="3" spans="2:8" ht="42">
      <c r="B3" s="30">
        <v>1</v>
      </c>
      <c r="C3" s="28" t="s">
        <v>29</v>
      </c>
      <c r="D3" s="28" t="s">
        <v>30</v>
      </c>
      <c r="E3" s="28" t="s">
        <v>31</v>
      </c>
      <c r="F3" s="28"/>
      <c r="G3" s="29" t="s">
        <v>32</v>
      </c>
      <c r="H3" s="41" t="s">
        <v>99</v>
      </c>
    </row>
    <row r="4" spans="2:8" ht="42">
      <c r="B4" s="30">
        <v>2</v>
      </c>
      <c r="C4" s="28" t="s">
        <v>33</v>
      </c>
      <c r="D4" s="28" t="s">
        <v>34</v>
      </c>
      <c r="E4" s="28" t="s">
        <v>35</v>
      </c>
      <c r="F4" s="28"/>
      <c r="G4" s="29" t="s">
        <v>32</v>
      </c>
      <c r="H4" s="40" t="s">
        <v>112</v>
      </c>
    </row>
    <row r="5" spans="2:8" ht="84">
      <c r="B5" s="30">
        <v>3</v>
      </c>
      <c r="C5" s="28" t="s">
        <v>36</v>
      </c>
      <c r="D5" s="28" t="s">
        <v>37</v>
      </c>
      <c r="E5" s="28" t="s">
        <v>100</v>
      </c>
      <c r="F5" s="28"/>
      <c r="G5" s="29" t="s">
        <v>32</v>
      </c>
      <c r="H5" s="40" t="s">
        <v>101</v>
      </c>
    </row>
    <row r="6" spans="2:8" ht="63">
      <c r="B6" s="30">
        <v>4</v>
      </c>
      <c r="C6" s="28" t="s">
        <v>38</v>
      </c>
      <c r="D6" s="28" t="s">
        <v>39</v>
      </c>
      <c r="E6" s="28" t="s">
        <v>40</v>
      </c>
      <c r="F6" s="28" t="s">
        <v>41</v>
      </c>
      <c r="G6" s="29" t="s">
        <v>32</v>
      </c>
      <c r="H6" s="40" t="s">
        <v>106</v>
      </c>
    </row>
    <row r="7" spans="2:8" ht="63">
      <c r="B7" s="30">
        <v>5</v>
      </c>
      <c r="C7" s="28" t="s">
        <v>42</v>
      </c>
      <c r="D7" s="28" t="s">
        <v>43</v>
      </c>
      <c r="E7" s="28" t="s">
        <v>44</v>
      </c>
      <c r="F7" s="28" t="s">
        <v>45</v>
      </c>
      <c r="G7" s="29" t="s">
        <v>32</v>
      </c>
      <c r="H7" s="42" t="s">
        <v>114</v>
      </c>
    </row>
    <row r="8" spans="2:8" ht="42">
      <c r="B8" s="30">
        <v>6</v>
      </c>
      <c r="C8" s="28" t="s">
        <v>46</v>
      </c>
      <c r="D8" s="28" t="s">
        <v>47</v>
      </c>
      <c r="E8" s="28" t="s">
        <v>48</v>
      </c>
      <c r="F8" s="28"/>
      <c r="G8" s="29" t="s">
        <v>32</v>
      </c>
      <c r="H8" s="40" t="s">
        <v>102</v>
      </c>
    </row>
    <row r="9" spans="2:8" ht="42">
      <c r="B9" s="30">
        <v>7</v>
      </c>
      <c r="C9" s="28" t="s">
        <v>49</v>
      </c>
      <c r="D9" s="28" t="s">
        <v>50</v>
      </c>
      <c r="E9" s="28" t="s">
        <v>51</v>
      </c>
      <c r="F9" s="28"/>
      <c r="G9" s="29" t="s">
        <v>32</v>
      </c>
      <c r="H9" s="39" t="s">
        <v>103</v>
      </c>
    </row>
    <row r="10" spans="2:8">
      <c r="B10" s="30">
        <v>8</v>
      </c>
      <c r="C10" s="28" t="s">
        <v>52</v>
      </c>
      <c r="D10" s="28" t="s">
        <v>53</v>
      </c>
      <c r="E10" s="28" t="s">
        <v>54</v>
      </c>
      <c r="F10" s="28" t="s">
        <v>55</v>
      </c>
      <c r="G10" s="29" t="s">
        <v>32</v>
      </c>
      <c r="H10" s="43" t="s">
        <v>104</v>
      </c>
    </row>
    <row r="11" spans="2:8" ht="42">
      <c r="B11" s="30">
        <v>9</v>
      </c>
      <c r="C11" s="28" t="s">
        <v>56</v>
      </c>
      <c r="D11" s="28" t="s">
        <v>57</v>
      </c>
      <c r="E11" s="28" t="s">
        <v>60</v>
      </c>
      <c r="F11" s="28"/>
      <c r="G11" s="29" t="s">
        <v>32</v>
      </c>
      <c r="H11" s="39" t="s">
        <v>105</v>
      </c>
    </row>
    <row r="12" spans="2:8" ht="63">
      <c r="B12" s="30">
        <v>10</v>
      </c>
      <c r="C12" s="28" t="s">
        <v>58</v>
      </c>
      <c r="D12" s="28" t="s">
        <v>59</v>
      </c>
      <c r="E12" s="28" t="s">
        <v>61</v>
      </c>
      <c r="F12" s="34" t="s">
        <v>62</v>
      </c>
      <c r="G12" s="29" t="s">
        <v>32</v>
      </c>
      <c r="H12" s="39" t="s">
        <v>107</v>
      </c>
    </row>
    <row r="13" spans="2:8" ht="42" customHeight="1">
      <c r="B13" s="47">
        <v>11</v>
      </c>
      <c r="C13" s="65" t="s">
        <v>63</v>
      </c>
      <c r="D13" s="65" t="s">
        <v>64</v>
      </c>
      <c r="E13" s="62" t="s">
        <v>64</v>
      </c>
      <c r="F13" s="34" t="s">
        <v>89</v>
      </c>
      <c r="G13" s="59" t="s">
        <v>32</v>
      </c>
      <c r="H13" s="68" t="s">
        <v>111</v>
      </c>
    </row>
    <row r="14" spans="2:8" ht="42">
      <c r="B14" s="48"/>
      <c r="C14" s="66"/>
      <c r="D14" s="66"/>
      <c r="E14" s="63"/>
      <c r="F14" s="35" t="s">
        <v>80</v>
      </c>
      <c r="G14" s="60"/>
      <c r="H14" s="69"/>
    </row>
    <row r="15" spans="2:8">
      <c r="B15" s="48"/>
      <c r="C15" s="66"/>
      <c r="D15" s="66"/>
      <c r="E15" s="63"/>
      <c r="F15" s="35" t="s">
        <v>81</v>
      </c>
      <c r="G15" s="60"/>
      <c r="H15" s="69"/>
    </row>
    <row r="16" spans="2:8">
      <c r="B16" s="48"/>
      <c r="C16" s="66"/>
      <c r="D16" s="66"/>
      <c r="E16" s="63"/>
      <c r="F16" s="35" t="s">
        <v>82</v>
      </c>
      <c r="G16" s="60"/>
      <c r="H16" s="69"/>
    </row>
    <row r="17" spans="2:8">
      <c r="B17" s="48"/>
      <c r="C17" s="66"/>
      <c r="D17" s="66"/>
      <c r="E17" s="63"/>
      <c r="F17" s="35" t="s">
        <v>83</v>
      </c>
      <c r="G17" s="60"/>
      <c r="H17" s="69"/>
    </row>
    <row r="18" spans="2:8">
      <c r="B18" s="48"/>
      <c r="C18" s="66"/>
      <c r="D18" s="66"/>
      <c r="E18" s="63"/>
      <c r="F18" s="35" t="s">
        <v>84</v>
      </c>
      <c r="G18" s="60"/>
      <c r="H18" s="69"/>
    </row>
    <row r="19" spans="2:8">
      <c r="B19" s="48"/>
      <c r="C19" s="66"/>
      <c r="D19" s="66"/>
      <c r="E19" s="63"/>
      <c r="F19" s="35" t="s">
        <v>85</v>
      </c>
      <c r="G19" s="60"/>
      <c r="H19" s="69"/>
    </row>
    <row r="20" spans="2:8">
      <c r="B20" s="48"/>
      <c r="C20" s="66"/>
      <c r="D20" s="66"/>
      <c r="E20" s="63"/>
      <c r="F20" s="35" t="s">
        <v>86</v>
      </c>
      <c r="G20" s="60"/>
      <c r="H20" s="69"/>
    </row>
    <row r="21" spans="2:8">
      <c r="B21" s="48"/>
      <c r="C21" s="66"/>
      <c r="D21" s="66"/>
      <c r="E21" s="63"/>
      <c r="F21" s="35" t="s">
        <v>87</v>
      </c>
      <c r="G21" s="60"/>
      <c r="H21" s="69"/>
    </row>
    <row r="22" spans="2:8">
      <c r="B22" s="48"/>
      <c r="C22" s="66"/>
      <c r="D22" s="66"/>
      <c r="E22" s="63"/>
      <c r="F22" s="35" t="s">
        <v>88</v>
      </c>
      <c r="G22" s="60"/>
      <c r="H22" s="69"/>
    </row>
    <row r="23" spans="2:8">
      <c r="B23" s="49"/>
      <c r="C23" s="67"/>
      <c r="D23" s="67"/>
      <c r="E23" s="64"/>
      <c r="F23" s="36" t="s">
        <v>90</v>
      </c>
      <c r="G23" s="61"/>
      <c r="H23" s="70"/>
    </row>
    <row r="24" spans="2:8" ht="42">
      <c r="B24" s="30">
        <v>12</v>
      </c>
      <c r="C24" s="28" t="s">
        <v>65</v>
      </c>
      <c r="D24" s="28" t="s">
        <v>66</v>
      </c>
      <c r="E24" s="28" t="s">
        <v>67</v>
      </c>
      <c r="F24" s="36" t="s">
        <v>62</v>
      </c>
      <c r="G24" s="29" t="s">
        <v>32</v>
      </c>
      <c r="H24" s="39" t="s">
        <v>109</v>
      </c>
    </row>
    <row r="25" spans="2:8">
      <c r="B25" s="30">
        <v>13</v>
      </c>
      <c r="C25" s="26" t="s">
        <v>68</v>
      </c>
      <c r="D25" s="26" t="s">
        <v>69</v>
      </c>
      <c r="E25" s="26" t="s">
        <v>70</v>
      </c>
      <c r="F25" s="32" t="s">
        <v>71</v>
      </c>
      <c r="G25" s="30" t="s">
        <v>32</v>
      </c>
      <c r="H25" s="39" t="s">
        <v>108</v>
      </c>
    </row>
    <row r="26" spans="2:8" ht="42">
      <c r="B26" s="47">
        <v>14</v>
      </c>
      <c r="C26" s="50" t="s">
        <v>72</v>
      </c>
      <c r="D26" s="50" t="s">
        <v>73</v>
      </c>
      <c r="E26" s="53" t="s">
        <v>73</v>
      </c>
      <c r="F26" s="34" t="s">
        <v>78</v>
      </c>
      <c r="G26" s="56" t="s">
        <v>32</v>
      </c>
      <c r="H26" s="44" t="s">
        <v>110</v>
      </c>
    </row>
    <row r="27" spans="2:8" ht="63">
      <c r="B27" s="48"/>
      <c r="C27" s="51"/>
      <c r="D27" s="51"/>
      <c r="E27" s="54"/>
      <c r="F27" s="35" t="s">
        <v>77</v>
      </c>
      <c r="G27" s="57"/>
      <c r="H27" s="45"/>
    </row>
    <row r="28" spans="2:8" ht="63">
      <c r="B28" s="49"/>
      <c r="C28" s="52"/>
      <c r="D28" s="52"/>
      <c r="E28" s="55"/>
      <c r="F28" s="36" t="s">
        <v>79</v>
      </c>
      <c r="G28" s="58"/>
      <c r="H28" s="46"/>
    </row>
    <row r="29" spans="2:8">
      <c r="B29" s="30">
        <v>15</v>
      </c>
      <c r="C29" s="26" t="s">
        <v>74</v>
      </c>
      <c r="D29" s="26" t="s">
        <v>75</v>
      </c>
      <c r="E29" s="26" t="s">
        <v>76</v>
      </c>
      <c r="F29" s="33"/>
      <c r="G29" s="30"/>
      <c r="H29" s="39"/>
    </row>
    <row r="30" spans="2:8" ht="63">
      <c r="B30" s="30">
        <v>16</v>
      </c>
      <c r="C30" s="31" t="s">
        <v>91</v>
      </c>
      <c r="D30" s="31" t="s">
        <v>92</v>
      </c>
      <c r="E30" s="28" t="s">
        <v>93</v>
      </c>
      <c r="F30" s="28" t="s">
        <v>94</v>
      </c>
      <c r="G30" s="30"/>
      <c r="H30" s="39"/>
    </row>
    <row r="31" spans="2:8" ht="168">
      <c r="B31" s="30">
        <v>17</v>
      </c>
      <c r="C31" s="31" t="s">
        <v>95</v>
      </c>
      <c r="D31" s="31" t="s">
        <v>96</v>
      </c>
      <c r="E31" s="31" t="s">
        <v>96</v>
      </c>
      <c r="F31" s="28" t="s">
        <v>97</v>
      </c>
      <c r="G31" s="30"/>
      <c r="H31" s="39"/>
    </row>
  </sheetData>
  <mergeCells count="12">
    <mergeCell ref="H13:H23"/>
    <mergeCell ref="G13:G23"/>
    <mergeCell ref="E13:E23"/>
    <mergeCell ref="D13:D23"/>
    <mergeCell ref="C13:C23"/>
    <mergeCell ref="B13:B23"/>
    <mergeCell ref="H26:H28"/>
    <mergeCell ref="B26:B28"/>
    <mergeCell ref="C26:C28"/>
    <mergeCell ref="D26:D28"/>
    <mergeCell ref="E26:E28"/>
    <mergeCell ref="G26:G28"/>
  </mergeCells>
  <hyperlinks>
    <hyperlink ref="H10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Flight Type</vt:lpstr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AEROTHAI</dc:creator>
  <cp:lastModifiedBy>MX</cp:lastModifiedBy>
  <dcterms:created xsi:type="dcterms:W3CDTF">2016-07-11T04:29:11Z</dcterms:created>
  <dcterms:modified xsi:type="dcterms:W3CDTF">2016-08-15T07:40:40Z</dcterms:modified>
</cp:coreProperties>
</file>